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102.114\bendras\Iniciatyvos\TRAC2019serveris\"/>
    </mc:Choice>
  </mc:AlternateContent>
  <xr:revisionPtr revIDLastSave="0" documentId="13_ncr:1_{70BB26DD-AFA3-4B00-BAB3-D1C079719486}" xr6:coauthVersionLast="41" xr6:coauthVersionMax="41" xr10:uidLastSave="{00000000-0000-0000-0000-000000000000}"/>
  <bookViews>
    <workbookView xWindow="-120" yWindow="-120" windowWidth="17520" windowHeight="12600" xr2:uid="{A2A151F0-1DE1-410B-9F95-5995ABFFA1E1}"/>
  </bookViews>
  <sheets>
    <sheet name="Galutinis vertinimas" sheetId="2" r:id="rId1"/>
  </sheets>
  <definedNames>
    <definedName name="_xlnm._FilterDatabase" localSheetId="0" hidden="1">'Galutinis vertinimas'!$A$1:$BP$41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O41" i="2" l="1"/>
  <c r="BK41" i="2"/>
  <c r="BL41" i="2" s="1"/>
  <c r="AX41" i="2"/>
  <c r="AY41" i="2" s="1"/>
  <c r="AA41" i="2"/>
  <c r="BO40" i="2"/>
  <c r="BK40" i="2"/>
  <c r="BL40" i="2" s="1"/>
  <c r="AX40" i="2"/>
  <c r="AY40" i="2" s="1"/>
  <c r="AA40" i="2"/>
  <c r="BO39" i="2"/>
  <c r="BK39" i="2"/>
  <c r="BL39" i="2" s="1"/>
  <c r="AX39" i="2"/>
  <c r="AY39" i="2" s="1"/>
  <c r="AA39" i="2"/>
  <c r="BO38" i="2"/>
  <c r="BK38" i="2"/>
  <c r="BL38" i="2" s="1"/>
  <c r="AX38" i="2"/>
  <c r="AY38" i="2" s="1"/>
  <c r="AA38" i="2"/>
  <c r="BO37" i="2"/>
  <c r="BK37" i="2"/>
  <c r="BL37" i="2" s="1"/>
  <c r="AX37" i="2"/>
  <c r="AY37" i="2" s="1"/>
  <c r="AA37" i="2"/>
  <c r="BO36" i="2"/>
  <c r="BK36" i="2"/>
  <c r="BL36" i="2" s="1"/>
  <c r="AX36" i="2"/>
  <c r="AY36" i="2" s="1"/>
  <c r="AA36" i="2"/>
  <c r="BO35" i="2"/>
  <c r="BK35" i="2"/>
  <c r="BL35" i="2" s="1"/>
  <c r="AX35" i="2"/>
  <c r="AY35" i="2" s="1"/>
  <c r="AA35" i="2"/>
  <c r="BO34" i="2"/>
  <c r="BK34" i="2"/>
  <c r="BL34" i="2" s="1"/>
  <c r="AX34" i="2"/>
  <c r="AY34" i="2" s="1"/>
  <c r="AA34" i="2"/>
  <c r="BO33" i="2"/>
  <c r="BK33" i="2"/>
  <c r="BL33" i="2" s="1"/>
  <c r="AX33" i="2"/>
  <c r="AY33" i="2" s="1"/>
  <c r="AA33" i="2"/>
  <c r="BO32" i="2"/>
  <c r="BK32" i="2"/>
  <c r="BL32" i="2" s="1"/>
  <c r="AX32" i="2"/>
  <c r="AY32" i="2" s="1"/>
  <c r="AA32" i="2"/>
  <c r="AB32" i="2" s="1"/>
  <c r="BO31" i="2"/>
  <c r="BK31" i="2"/>
  <c r="BL31" i="2" s="1"/>
  <c r="AX31" i="2"/>
  <c r="AY31" i="2" s="1"/>
  <c r="AA31" i="2"/>
  <c r="AB31" i="2" s="1"/>
  <c r="BO30" i="2"/>
  <c r="BK30" i="2"/>
  <c r="BL30" i="2" s="1"/>
  <c r="AX30" i="2"/>
  <c r="AY30" i="2" s="1"/>
  <c r="AA30" i="2"/>
  <c r="AB30" i="2" s="1"/>
  <c r="BO29" i="2"/>
  <c r="BK29" i="2"/>
  <c r="BL29" i="2" s="1"/>
  <c r="AX29" i="2"/>
  <c r="AY29" i="2" s="1"/>
  <c r="AA29" i="2"/>
  <c r="AB29" i="2" s="1"/>
  <c r="BO28" i="2"/>
  <c r="BK28" i="2"/>
  <c r="BL28" i="2" s="1"/>
  <c r="AX28" i="2"/>
  <c r="AY28" i="2" s="1"/>
  <c r="AA28" i="2"/>
  <c r="AB28" i="2" s="1"/>
  <c r="BO27" i="2"/>
  <c r="BK27" i="2"/>
  <c r="BL27" i="2" s="1"/>
  <c r="AX27" i="2"/>
  <c r="AY27" i="2" s="1"/>
  <c r="AA27" i="2"/>
  <c r="AB27" i="2" s="1"/>
  <c r="BO26" i="2"/>
  <c r="BK26" i="2"/>
  <c r="BL26" i="2" s="1"/>
  <c r="AX26" i="2"/>
  <c r="AY26" i="2" s="1"/>
  <c r="AA26" i="2"/>
  <c r="AB26" i="2" s="1"/>
  <c r="BO25" i="2"/>
  <c r="BK25" i="2"/>
  <c r="BL25" i="2" s="1"/>
  <c r="AX25" i="2"/>
  <c r="AY25" i="2" s="1"/>
  <c r="AA25" i="2"/>
  <c r="AB25" i="2" s="1"/>
  <c r="BO24" i="2"/>
  <c r="BK24" i="2"/>
  <c r="BL24" i="2" s="1"/>
  <c r="AX24" i="2"/>
  <c r="AY24" i="2" s="1"/>
  <c r="AA24" i="2"/>
  <c r="AB24" i="2" s="1"/>
  <c r="BO23" i="2"/>
  <c r="BK23" i="2"/>
  <c r="BL23" i="2" s="1"/>
  <c r="AX23" i="2"/>
  <c r="AY23" i="2" s="1"/>
  <c r="AA23" i="2"/>
  <c r="AB23" i="2" s="1"/>
  <c r="BO22" i="2"/>
  <c r="BK22" i="2"/>
  <c r="BL22" i="2" s="1"/>
  <c r="AX22" i="2"/>
  <c r="AY22" i="2" s="1"/>
  <c r="AA22" i="2"/>
  <c r="AB22" i="2" s="1"/>
  <c r="BO21" i="2"/>
  <c r="BK21" i="2"/>
  <c r="BL21" i="2" s="1"/>
  <c r="AX21" i="2"/>
  <c r="AY21" i="2" s="1"/>
  <c r="AA21" i="2"/>
  <c r="AB21" i="2" s="1"/>
  <c r="BO20" i="2"/>
  <c r="BK20" i="2"/>
  <c r="BL20" i="2" s="1"/>
  <c r="AX20" i="2"/>
  <c r="AY20" i="2" s="1"/>
  <c r="AA20" i="2"/>
  <c r="AB20" i="2" s="1"/>
  <c r="BO19" i="2"/>
  <c r="BK19" i="2"/>
  <c r="BL19" i="2" s="1"/>
  <c r="AX19" i="2"/>
  <c r="AY19" i="2" s="1"/>
  <c r="AA19" i="2"/>
  <c r="AB19" i="2" s="1"/>
  <c r="BO18" i="2"/>
  <c r="BK18" i="2"/>
  <c r="BL18" i="2" s="1"/>
  <c r="AX18" i="2"/>
  <c r="AY18" i="2" s="1"/>
  <c r="AA18" i="2"/>
  <c r="AB18" i="2" s="1"/>
  <c r="BO17" i="2"/>
  <c r="BK17" i="2"/>
  <c r="BL17" i="2" s="1"/>
  <c r="AX17" i="2"/>
  <c r="AY17" i="2" s="1"/>
  <c r="AA17" i="2"/>
  <c r="AB17" i="2" s="1"/>
  <c r="BO16" i="2"/>
  <c r="BK16" i="2"/>
  <c r="BL16" i="2" s="1"/>
  <c r="AX16" i="2"/>
  <c r="AY16" i="2" s="1"/>
  <c r="AA16" i="2"/>
  <c r="AB16" i="2" s="1"/>
  <c r="BO15" i="2"/>
  <c r="BK15" i="2"/>
  <c r="BL15" i="2" s="1"/>
  <c r="AX15" i="2"/>
  <c r="AY15" i="2" s="1"/>
  <c r="AA15" i="2"/>
  <c r="AB15" i="2" s="1"/>
  <c r="BO14" i="2"/>
  <c r="BK14" i="2"/>
  <c r="BL14" i="2" s="1"/>
  <c r="AX14" i="2"/>
  <c r="AY14" i="2" s="1"/>
  <c r="AA14" i="2"/>
  <c r="AB14" i="2" s="1"/>
  <c r="BO13" i="2"/>
  <c r="BK13" i="2"/>
  <c r="BL13" i="2" s="1"/>
  <c r="AX13" i="2"/>
  <c r="AY13" i="2" s="1"/>
  <c r="AA13" i="2"/>
  <c r="AB13" i="2" s="1"/>
  <c r="BO12" i="2"/>
  <c r="BK12" i="2"/>
  <c r="BL12" i="2" s="1"/>
  <c r="AX12" i="2"/>
  <c r="AY12" i="2" s="1"/>
  <c r="AA12" i="2"/>
  <c r="AB12" i="2" s="1"/>
  <c r="BO11" i="2"/>
  <c r="BK11" i="2"/>
  <c r="BL11" i="2" s="1"/>
  <c r="AX11" i="2"/>
  <c r="AY11" i="2" s="1"/>
  <c r="AA11" i="2"/>
  <c r="AB11" i="2" s="1"/>
  <c r="BO10" i="2"/>
  <c r="BK10" i="2"/>
  <c r="BL10" i="2" s="1"/>
  <c r="AX10" i="2"/>
  <c r="AY10" i="2" s="1"/>
  <c r="AA10" i="2"/>
  <c r="AB10" i="2" s="1"/>
  <c r="BO9" i="2"/>
  <c r="BK9" i="2"/>
  <c r="BL9" i="2" s="1"/>
  <c r="AX9" i="2"/>
  <c r="AY9" i="2" s="1"/>
  <c r="AA9" i="2"/>
  <c r="AB9" i="2" s="1"/>
  <c r="BO8" i="2"/>
  <c r="BK8" i="2"/>
  <c r="BL8" i="2" s="1"/>
  <c r="AX8" i="2"/>
  <c r="AY8" i="2" s="1"/>
  <c r="AA8" i="2"/>
  <c r="AB8" i="2" s="1"/>
  <c r="BO7" i="2"/>
  <c r="BK7" i="2"/>
  <c r="BL7" i="2" s="1"/>
  <c r="AX7" i="2"/>
  <c r="AY7" i="2" s="1"/>
  <c r="AA7" i="2"/>
  <c r="AB7" i="2" s="1"/>
  <c r="BO6" i="2"/>
  <c r="BK6" i="2"/>
  <c r="BL6" i="2" s="1"/>
  <c r="AX6" i="2"/>
  <c r="AY6" i="2" s="1"/>
  <c r="AA6" i="2"/>
  <c r="AB6" i="2" s="1"/>
  <c r="BO5" i="2"/>
  <c r="BK5" i="2"/>
  <c r="BL5" i="2" s="1"/>
  <c r="AX5" i="2"/>
  <c r="AY5" i="2" s="1"/>
  <c r="AA5" i="2"/>
  <c r="AB5" i="2" s="1"/>
  <c r="BO4" i="2"/>
  <c r="BK4" i="2"/>
  <c r="BL4" i="2" s="1"/>
  <c r="AX4" i="2"/>
  <c r="AY4" i="2" s="1"/>
  <c r="AA4" i="2"/>
  <c r="AB4" i="2" s="1"/>
  <c r="BO3" i="2"/>
  <c r="BK3" i="2"/>
  <c r="BL3" i="2" s="1"/>
  <c r="AX3" i="2"/>
  <c r="AY3" i="2" s="1"/>
  <c r="AA3" i="2"/>
  <c r="BO2" i="2"/>
  <c r="BK2" i="2"/>
  <c r="BL2" i="2" s="1"/>
  <c r="AX2" i="2"/>
  <c r="AY2" i="2" s="1"/>
  <c r="AA2" i="2"/>
  <c r="AB2" i="2" s="1"/>
  <c r="BN3" i="2" l="1"/>
  <c r="BP3" i="2" s="1"/>
  <c r="AB3" i="2"/>
  <c r="BN2" i="2"/>
  <c r="BP2" i="2" s="1"/>
  <c r="BN4" i="2"/>
  <c r="BP4" i="2" s="1"/>
  <c r="BN6" i="2"/>
  <c r="BP6" i="2" s="1"/>
  <c r="BN8" i="2"/>
  <c r="BP8" i="2" s="1"/>
  <c r="BN10" i="2"/>
  <c r="BP10" i="2" s="1"/>
  <c r="BN12" i="2"/>
  <c r="BP12" i="2" s="1"/>
  <c r="BN14" i="2"/>
  <c r="BP14" i="2" s="1"/>
  <c r="BN16" i="2"/>
  <c r="BP16" i="2" s="1"/>
  <c r="BN18" i="2"/>
  <c r="BP18" i="2" s="1"/>
  <c r="BN20" i="2"/>
  <c r="BP20" i="2" s="1"/>
  <c r="BN22" i="2"/>
  <c r="BP22" i="2" s="1"/>
  <c r="BN24" i="2"/>
  <c r="BP24" i="2" s="1"/>
  <c r="BN26" i="2"/>
  <c r="BP26" i="2" s="1"/>
  <c r="BN28" i="2"/>
  <c r="BP28" i="2" s="1"/>
  <c r="BN30" i="2"/>
  <c r="BP30" i="2" s="1"/>
  <c r="BN33" i="2"/>
  <c r="BP33" i="2" s="1"/>
  <c r="AB33" i="2"/>
  <c r="BN37" i="2"/>
  <c r="BP37" i="2" s="1"/>
  <c r="AB37" i="2"/>
  <c r="BN41" i="2"/>
  <c r="BP41" i="2" s="1"/>
  <c r="AB41" i="2"/>
  <c r="BN5" i="2"/>
  <c r="BP5" i="2" s="1"/>
  <c r="BN7" i="2"/>
  <c r="BP7" i="2" s="1"/>
  <c r="BN9" i="2"/>
  <c r="BP9" i="2" s="1"/>
  <c r="BN11" i="2"/>
  <c r="BP11" i="2" s="1"/>
  <c r="BN13" i="2"/>
  <c r="BP13" i="2" s="1"/>
  <c r="BN15" i="2"/>
  <c r="BP15" i="2" s="1"/>
  <c r="BN17" i="2"/>
  <c r="BP17" i="2" s="1"/>
  <c r="BN19" i="2"/>
  <c r="BP19" i="2" s="1"/>
  <c r="BN21" i="2"/>
  <c r="BP21" i="2" s="1"/>
  <c r="BN23" i="2"/>
  <c r="BP23" i="2" s="1"/>
  <c r="BN25" i="2"/>
  <c r="BP25" i="2" s="1"/>
  <c r="BN27" i="2"/>
  <c r="BP27" i="2" s="1"/>
  <c r="BN29" i="2"/>
  <c r="BP29" i="2" s="1"/>
  <c r="BN31" i="2"/>
  <c r="BP31" i="2" s="1"/>
  <c r="BN35" i="2"/>
  <c r="BP35" i="2" s="1"/>
  <c r="AB35" i="2"/>
  <c r="BN39" i="2"/>
  <c r="BP39" i="2" s="1"/>
  <c r="AB39" i="2"/>
  <c r="BN32" i="2"/>
  <c r="BP32" i="2" s="1"/>
  <c r="BN34" i="2"/>
  <c r="BP34" i="2" s="1"/>
  <c r="AB34" i="2"/>
  <c r="BN36" i="2"/>
  <c r="BP36" i="2" s="1"/>
  <c r="AB36" i="2"/>
  <c r="BN38" i="2"/>
  <c r="BP38" i="2" s="1"/>
  <c r="AB38" i="2"/>
  <c r="BN40" i="2"/>
  <c r="BP40" i="2" s="1"/>
  <c r="AB40" i="2"/>
</calcChain>
</file>

<file path=xl/sharedStrings.xml><?xml version="1.0" encoding="utf-8"?>
<sst xmlns="http://schemas.openxmlformats.org/spreadsheetml/2006/main" count="1202" uniqueCount="235">
  <si>
    <t>Jurid. asmens pavadinimas</t>
  </si>
  <si>
    <t>Pardavimo pajamos 2018 m., tūkst. Eur</t>
  </si>
  <si>
    <t>1) Ar įmonė viešai įsipareigoja nepažeisti su jos veikla susijusių teisės aktų, įskaitant ir korupcijos prevencijai skirtus teisės aktus?</t>
  </si>
  <si>
    <t>Nuoroda</t>
  </si>
  <si>
    <t>2) Ar viešai prieinamas/a įmonės elgesio ar etikos kodeksas/antikorupcijos programa yra taikytina visiems jos darbuotojams?</t>
  </si>
  <si>
    <t>3) Ar įmonės viešai prieinamas elgesio ar etikos kodeksas yra aiškiai taikytinas visiems įmonės atstovams ir tarpininkams?</t>
  </si>
  <si>
    <t>4) Ar įmonės viešai prieinamas/a elgesio ar etikos kodeksas / antikorupcijos programa yra taikytina rangovams, subrangovams ar tiekėjams?</t>
  </si>
  <si>
    <t>5) Ar įmonė viešai skelbia apie mokymo programą dėl kovos prieš korupciją, teikiamą savo darbuotojams?</t>
  </si>
  <si>
    <t>6) Ar įmonė viešai skelbia apie turimą tvarką dėl galimų/negalimų dovanų, vaišingumo ir kelionės išlaidų?</t>
  </si>
  <si>
    <t>7) Ar viešai skelbiama apie tvarką, draudžiančią palengvinimo mokesčių (eng. facilitation payment) mokėjimą?</t>
  </si>
  <si>
    <t>8) Ar įmonė viešai deklaruoja apie susidorojimo netaikymą su pranešančiais apie įmonės tvarkos pažeidimą?</t>
  </si>
  <si>
    <t>9) Ar įmonė skelbia apie pranešimo kanalus (būdus), kuriais gali naudotis įmonės darbuotojai, norintys saugiai ir konfidencialiai pranešti apie galimą korupciją arba potencialius įmonės tvarkos pažeidimus (pasitikėjimo linijos)?</t>
  </si>
  <si>
    <t>10) Ar įmonė skelbia apie reguliariai atliekamą elgesio/etikos kodekso (anti-korupcinės programos) stebėseną?</t>
  </si>
  <si>
    <t>11) Ar viešai skelbiama apie įmonėje egzistuojančią tvarką, draudžiančią įmonės vadovybei remti politines partijas/jėgas, ar, jei rėmimas galimas, nurodo atskleisti visą su tokiu rėmimu susijusią informaciją?</t>
  </si>
  <si>
    <t>12) Ar įmonė viešai įsipareigoja mokėti visus teisės aktų tvarka numatytus mokesčius?</t>
  </si>
  <si>
    <t xml:space="preserve">13) Ar įmonė atskleidžia išsamų savo akcininkų (juridinių asmenų) sąrašą? </t>
  </si>
  <si>
    <t xml:space="preserve">14) Ar įmonė atskleidžia išsamų savo dukterinių įmonių, kurių veiklai gali daryti tiesioginį ar netiesioginį lemiamą poveikį, sąrašą? </t>
  </si>
  <si>
    <t>15) Ar įmonė atskleidžia kuri dalis (%) dukterinių įmonių jai priklauso?</t>
  </si>
  <si>
    <t>16) Ar įmonė atskleidžia savo dukterinių įmonių įsisteigimo šalis?</t>
  </si>
  <si>
    <t>17) Ar įmonė atskleidžia savo dukterinių įmonių veiklos šalis?</t>
  </si>
  <si>
    <t>18) Ar įmonė atskleidžia išsamų savo asocijuotųjų įmonių sąrašą?</t>
  </si>
  <si>
    <t>19) Ar įmonė atskleidžia, kokia dalis (%) asocijuotųjų įmonių jai priklauso?</t>
  </si>
  <si>
    <t>20) Ar įmonė atskleidžia savo asocijuotųjų įmonių įsisteigimo šalis?</t>
  </si>
  <si>
    <t>21) Ar įmonė atskleidžia savo asocijuotųjų įmonių veiklos šalis?</t>
  </si>
  <si>
    <t>22) Ar įmonė atskleidžia, kokioms verslo asociacijoms priklauso?</t>
  </si>
  <si>
    <t>23) Ar įmonė viešai skelbia savo pajamų/pardavimų dydžius Lietuvoje?</t>
  </si>
  <si>
    <t>24) Ar įmonė viešai skelbia savo investicijas į ilgalaikį turtą Lietuvoje?</t>
  </si>
  <si>
    <t>25) Ar įmonė viešai skelbia savo pelno prieš apmokestinimą dydį?</t>
  </si>
  <si>
    <t>26) Ar įmonė viešai skelbia savo realiai sumokėtą pelno mokestį Lietuvoje?</t>
  </si>
  <si>
    <t>27) Ar įmonė viešai skelbia savo įnašą į bendruomenę Lietuvoje?</t>
  </si>
  <si>
    <t>Circle K Lietuva, UAB*</t>
  </si>
  <si>
    <t>https://www.circlek.lt/lt_LT/pg1334079874254/Apie.html</t>
  </si>
  <si>
    <t xml:space="preserve">https://www.circlek.lt </t>
  </si>
  <si>
    <t>-</t>
  </si>
  <si>
    <t xml:space="preserve">https://www.circlek.lt/lt_LT/pg1334079874254/Apie.html </t>
  </si>
  <si>
    <t>Energijos skirstymo operatorius, AB</t>
  </si>
  <si>
    <t>https://www.eso.lt/lt/socialine-atsakomybe_349.html</t>
  </si>
  <si>
    <t>https://www.eso.lt/lt/apie-mus.html?sr=RVdTSUQ9b3NtdjFhbnJ2M3RtaDBiZ2VmbGlwMDhvYjg=</t>
  </si>
  <si>
    <t>http://www.eso.lt/lt/investuotojams/informacija-apieakcijas-ir-pagrindinius-akcininkus.html?sr=RVdTSUQ9amNnbTg2b3Y0N25iZ3Bpb2xnbWRiYjd2Nmg=</t>
  </si>
  <si>
    <t>www.eso.lt</t>
  </si>
  <si>
    <t>https://www.nasdaqbaltic.com/market/upload/reports/eso1/2018_ar_lt_eur_con_ias.pdf</t>
  </si>
  <si>
    <t>http://www.eso.lt/lt/investuotojams/informacija-apieakcijas-ir-pagrindinius-akcininkus.html?sr=RVdTSUQ9bGpmMzBudHU5czVtbWJoMXFsYmoxb2FnMWQ=</t>
  </si>
  <si>
    <t>https://www.nasdaqbaltic.com/market/upload/reports/eso1/2018_q4_lt_eur_00.pdf</t>
  </si>
  <si>
    <t>Tele2, UAB</t>
  </si>
  <si>
    <t>https://tele2.lt/media/wysiwyg/non_images/FINAL_Code_of_Conduct_2010_2014_Lithuanian.pdf</t>
  </si>
  <si>
    <t>https://tele2.lt/media/wysiwyg/non_images/Tele2_Business_Partner_Code_of_Conduct_LT_Rev_C.pdf</t>
  </si>
  <si>
    <t>https://tele2.lt/privatiems/apie-tele2/socialine-atsakomybe</t>
  </si>
  <si>
    <t>https://tele2.lt/privatiems/apie-tele2/apie-tele2 
https://tele2.lt/media/wysiwyg/non_images/TELE2_finansin_ataskaita_u_2017_m..pdf
https://tele2.lt/media/wysiwyg/non_images/TELE2_finansin_ataskaita_u_2018_m..pdf</t>
  </si>
  <si>
    <t>Lietuvos energijos tiekimas, UAB</t>
  </si>
  <si>
    <t>https://letiekimas.lt/apie-mus/veiklos-principai/</t>
  </si>
  <si>
    <t xml:space="preserve">https://www.ignitis.lt/sites/default/files/inline-files/Ignitis%20grupe_antikorupcine%20politika%2020190429.pdf </t>
  </si>
  <si>
    <t>https://letiekimas.lt/wp-content/uploads/2019/05/ntk_politika_-1.pdf</t>
  </si>
  <si>
    <t>https://www.ignitis.lt/lt/kontaktai</t>
  </si>
  <si>
    <t>https://letiekimas.lt/apie-mus/</t>
  </si>
  <si>
    <t>https://letiekimas.lt/wp-content/uploads/2019/04/LET-2018-finansines-ataskaitos-final.pdf</t>
  </si>
  <si>
    <t>https://imone.lidl.lt/socialine-atsakomybe/taromatu-projektas</t>
  </si>
  <si>
    <t>Telia Lietuva, AB</t>
  </si>
  <si>
    <t>https://www.telia.lt/documents/20184/34947/2018_Telia_Lietuva_Tvarios_veiklos_ataskaita.pdf/5cffea13-1d24-646c-c392-71955cea1f5f
https://www.telia.lt/documents/20184/34947/Antikorupcijos_politika.pdf</t>
  </si>
  <si>
    <t>https://www.nasdaqbaltic.com/files/vilnius/teisesaktai/Bendroviu%20valdymo%20kodeksas%20(galioja%20nuo%202010-01-01).pdf</t>
  </si>
  <si>
    <t>https://www.telia.lt/documents/20184/34947/Tiek%C4%97j%C5%B3+etikos+kodeksas_2018_12_14.pdf</t>
  </si>
  <si>
    <t>https://www.telia.lt/documents/20184/34947/Antikorupcijos_politika.pdf
https://www.telia.lt/tvarus-verslas/principai-kuriu-laikomes/skaidrumas-ir-antikorupcija</t>
  </si>
  <si>
    <t>https://www.telia.lt/documents/20184/34947/Antikorupcijos_politika.pdf</t>
  </si>
  <si>
    <t>https://secure.ethicspoint.eu/domain/media/lt/gui/101615/index.html</t>
  </si>
  <si>
    <t>https://www.telia.lt</t>
  </si>
  <si>
    <t>https://www.telia.lt/apie-mus</t>
  </si>
  <si>
    <t>https://www.telia.lt/documents/20184/34947/2018_IFRS_Telia_Lietuva_finansines_ataskaitos_ir_metinis_pranesimas_patvirtinta_VAS.pdf/683b959b-f145-c918-8b70-5f1c448022c7</t>
  </si>
  <si>
    <t>https://www.telia.lt/tvarus-verslas/principai-kuriu-laikomes</t>
  </si>
  <si>
    <t>https://www.telia.lt/documents/20184/34947/2018_IFRS_Telia_Lietuva_finansines_ataskaitos_ir_metinis_pranesimas_patvirtinta_VAS.pdf/683b959b-f145-c918-8b70-5f1c448022c8</t>
  </si>
  <si>
    <t>https://www.telia.lt/documents/20184/34947/2018_IFRS_Telia_Lietuva_finansines_ataskaitos_ir_metinis_pranesimas_patvirtinta_VAS.pdf/683b959b-f145-c918-8b70-5f1c448022c9</t>
  </si>
  <si>
    <t>https://www.telia.lt/documents/20184/34947/2018_Telia_Lietuva_Tvarios_veiklos_ataskaita.pdf/5cffea13-1d24-646c-c392-71955cea1f5f</t>
  </si>
  <si>
    <t>Apranga, APB</t>
  </si>
  <si>
    <t>https://aprangagroup.lt/images/download/apranga_etikos_ir_elgesio_kodeksas_2019.pdf</t>
  </si>
  <si>
    <t>https://www.nasdaqbaltic.com/market/upload/reports/apg/2018_ar_lt_eur_con_ias.pdf</t>
  </si>
  <si>
    <t>https://www.aprangagroup.lt/lt/investuotojams/apie-mus</t>
  </si>
  <si>
    <t>https://www.aprangagroup.lt/lt/investuotojams/bendroves-valdymas/grupes-struktura</t>
  </si>
  <si>
    <t>https://www.aprangagroup.lt</t>
  </si>
  <si>
    <t>https://aprangagroup.lt/lt/investuotojams/apie-mus</t>
  </si>
  <si>
    <t>SBA baldų kompanija, UAB</t>
  </si>
  <si>
    <t>http://www.sba.lt/uploads/company/sba_baldu_kompanija/SBA%20GRUPE%CC%87S%20VERSLO%20KULTU%CC%84ROS%20KODEKSAS_final.pdf</t>
  </si>
  <si>
    <t>http://www.sba.lt/baldai/</t>
  </si>
  <si>
    <t>http://www.sba.lt/baldai/sba-baldai/</t>
  </si>
  <si>
    <t>Bitė Lietuva, UAB</t>
  </si>
  <si>
    <t>https://bite.whistleblowernetwork.net/About/TermsAndConditions.aspx</t>
  </si>
  <si>
    <t>https://bite.whistleblowernetwork.net/WebPages/Public/FrontPages/Default.aspx</t>
  </si>
  <si>
    <t>https://www.bite.lt/apie/mus/bite-lietuva</t>
  </si>
  <si>
    <t>https://www.bite.lt/apie/vadovybe</t>
  </si>
  <si>
    <t>ORLEN Lietuva, AB</t>
  </si>
  <si>
    <t>http://www.orlenlietuva.lt/LT/OurOffer/Forcontractors/Documents/TV1(1.2-1)-60.LT.pdf</t>
  </si>
  <si>
    <t xml:space="preserve">https://www.orlenlietuva.lt/LT/OurOffer/Forcontractors/Documents/TV1(1.2-1)-60.LT.pdf; </t>
  </si>
  <si>
    <t>https://www.orlenlietuva.lt/LT/OurOffer/Forcontractors/Documents/TV1(1.2-1)-60.LT.pdf</t>
  </si>
  <si>
    <t>http://www.orlenlietuva.lt/LT/OurOffer/ForVendors/Documents/Tiek%C4%97j%C5%B3%20elgesio%20kodeksas.pdf</t>
  </si>
  <si>
    <t>https://www.orlenlietuva.lt/LT/Company/Documents/ORLEN%20GRUPÄ–S%20pagrindinÄ—s%20vertybÄ—s%20ir%20elgesio%20normos%20taikomos%20AkcinÄ—je%20bendrovÄ—je%20ORLEN%20Lietuva.pdf</t>
  </si>
  <si>
    <t>http://www.orlenlietuva.lt/LT/Company/Puslapiai/Verslo-filosofija.aspx</t>
  </si>
  <si>
    <t>http://www.orlenlietuva.lt/LT/Puslapiai/default.aspx</t>
  </si>
  <si>
    <t>http://www.orlenlietuva.lt/LT/Company/Governance/Puslapiai/Akcininkai.aspx</t>
  </si>
  <si>
    <t>http://www.orlenlietuva.lt/LT/Company/Reports/Documents/Orlen%20Lietuva%20UAB_konsol._finansini%C5%B3_ataskait%C5%B3_rinkinys_LT_2017.pdf</t>
  </si>
  <si>
    <t>http://www.orlenlietuva.lt/LT/Company/OLGroup/Puslapiai/default.aspx</t>
  </si>
  <si>
    <t>https://www.orlenlietuva.lt/LT/Company/Puslapiai/Verslo-filosofija.aspx</t>
  </si>
  <si>
    <t xml:space="preserve">http://www.orlenlietuva.lt/LT/SR/Parama/Puslapiai/Paramos-projektai.aspx; https://www.orlenlietuva.lt/LT/PressRelease/News/Puslapiai/%e2%80%9eORLEN-Lietuva%e2%80%9d-ir-2019-metais-i%c5%a1lieka-pagrindine-%e2%80%9e%c5%bdalgirio%e2%80%9c-r%c4%97m%c4%97ja.aspx; https://www.orlenlietuva.lt/LT/PressRelease/News/Puslapiai/ORLEN-Lietuva%e2%80%9c-tapo-Vilniaus-%e2%80%9eRyto%e2%80%9c-r%c4%97m%c4%97ju.aspx; </t>
  </si>
  <si>
    <t>Maxima LT, UAB</t>
  </si>
  <si>
    <t>https://www.maxima.lt/apie-imone/verslo-etikos-kodeksas</t>
  </si>
  <si>
    <t>https://www.maxima.lt/apie-imone/darbuotojai</t>
  </si>
  <si>
    <t>http://www.maximagrupe.eu/uploads/Antikorupcijos%20politika.pdf</t>
  </si>
  <si>
    <t>https://www.maxima.lt/apie-imone</t>
  </si>
  <si>
    <t>https://www.maxima.lt/fileman/Uploads/2016/leidiniai/Verslo_etikos_kodeksas.pdf</t>
  </si>
  <si>
    <t>https://www.maxima.lt/apie-imone/organizacine-struktura</t>
  </si>
  <si>
    <t>https://www.maxima.lt/dukterines-ir-asocijuotosios-imones</t>
  </si>
  <si>
    <t>https://www.maxima.lt/kas-esame</t>
  </si>
  <si>
    <t>Lidl Lietuva, UAB*</t>
  </si>
  <si>
    <t>https://www.lidl.lt/informacija-pirkejui/atitiktis</t>
  </si>
  <si>
    <t>https://imone.lidl.lt/apie-mus/prekybos-tinklas</t>
  </si>
  <si>
    <t>https://imone.lidl.lt/media-centras/pranesimai-ziniasklaidai/lidl-lietuva-2018-metu-finansiniai-rezultatai-apyvarta-augo-daugiau-nei-23-procentais</t>
  </si>
  <si>
    <t>https://www.lidl.lt/kampanijos/krepsinis</t>
  </si>
  <si>
    <t>Lietuvos geležinkeliai, AB</t>
  </si>
  <si>
    <t>https://www.litrail.lt/korupcijos-prevencija</t>
  </si>
  <si>
    <t>http://www.litrail.lt/documents/10279/0/%E2%80%9ELietuvos+gele%C5%BEinkeli%C5%B3%E2%80%9C%20veiklos+skaidrumo+politika/32f32ef3-2a36-43b1-86d3-58f92edf4076</t>
  </si>
  <si>
    <t>https://www.litrail.lt/</t>
  </si>
  <si>
    <t>https://www.litrail.lt/bendroves</t>
  </si>
  <si>
    <t>https://www.litrail.lt/grupes-imones</t>
  </si>
  <si>
    <t>https://www.litrail.lt/documents/10279/5289061/LG+ataskaita_03+26_LT.pdf/eca1f20f-93dd-4d46-8733-043b5b12ae73</t>
  </si>
  <si>
    <t>https://www.litrail.lt/documents/10291/0/2018+m.+AB+%E2%80%9ELietuvos+gele%C5%BEinkeliai%E2%80%9C%20gele%C5%BEinkeli%C5%B3%20transporto+veikl%C5%B3%20ataskaitos/fb74e82a-c1f5-4f2d-af16-3199076ca856?version=1.2</t>
  </si>
  <si>
    <t>https://www.litrail.lt/socialine-atsakomybe</t>
  </si>
  <si>
    <t>Kauno grūdai, AB</t>
  </si>
  <si>
    <t>https://www.kauno-grudai.lt/apie-kauno-grudai#etiniai-nuostatai</t>
  </si>
  <si>
    <t>https://www.kauno-grudai.lt/apie-kauno-grudai</t>
  </si>
  <si>
    <t>https://www.kauno-grudai.lt/dukterines-imones</t>
  </si>
  <si>
    <t>https://www.kauno-grudai.lt/naujienos/kg-group-2018-metu-rezultatai-stabiliai-augancios-pajamos-ir-investicijos</t>
  </si>
  <si>
    <t>https://www.kauno-grudai.lt/socialine-atsakomybe</t>
  </si>
  <si>
    <t>Linas Agro, AB*</t>
  </si>
  <si>
    <t>https://www.linasagro.lt/apie-mus/socialine-atsakomybe/ab-linas-agro-group-socialines-atsakomybes-politika/antikysininkavimo-ir-antikorupcijos-politika/</t>
  </si>
  <si>
    <t>https://www.linasagro.lt/apie-mus/grupes-struktura/</t>
  </si>
  <si>
    <t>https://www.linasagro.lt/wp-content/uploads/2013/02/2017-2018_IFRS_LT.pdf</t>
  </si>
  <si>
    <t>https://www.linasagro.lt/</t>
  </si>
  <si>
    <t>https://www.linasagro.lt/investuotojams/finansiniai-rodikliai/</t>
  </si>
  <si>
    <t>Orion Global pet, UAB</t>
  </si>
  <si>
    <t>http://ogp.lt/attachments/File/veikla/darbuotojams/Anti-corruption_11Aug16.pdf</t>
  </si>
  <si>
    <t>http://ogp.lt/attachments/File/veikla/verslui/pagrindines_gaires_tiekejams.pdf</t>
  </si>
  <si>
    <t>http://ogp.lt/attachments/File/veikla/darbuotojams/direktoriu_elgesio_kodeksas.pdf</t>
  </si>
  <si>
    <t>http://ogp.lt/apie_ogp.html</t>
  </si>
  <si>
    <t>http://ogp.lt/struktura.html</t>
  </si>
  <si>
    <t>http://ogp.lt/attachments/File/struktura/IVL_struktura.pdf</t>
  </si>
  <si>
    <t>http://ogp.lt/page1.html</t>
  </si>
  <si>
    <t>Rimi Lietuva, UAB</t>
  </si>
  <si>
    <t>https://rimibaltic-web-res.cloudinary.com/raw/upload/v1/web-cms/0a200fb8c9e91540c755cdf50f11279baa641832.pdf</t>
  </si>
  <si>
    <t>https://www.rimi.lt/apie/tvarumas</t>
  </si>
  <si>
    <t>https://www.rimi.lt/apie/apie-rimi</t>
  </si>
  <si>
    <t>https://www.rimi.lt/apie/tvarumas/etiskas-verslas</t>
  </si>
  <si>
    <t>Lifosa, AB</t>
  </si>
  <si>
    <t>https://www.lifosa.com/lt/socialine-atsakomybe</t>
  </si>
  <si>
    <t>https://www.lifosa.com/lt/visuomene-ir-mes</t>
  </si>
  <si>
    <t>https://www.lifosa.com/lt</t>
  </si>
  <si>
    <t>https://www.lifosa.com/lt/istorija</t>
  </si>
  <si>
    <t>https://www.lifosa.com/lt/Metine-atskaitomybe</t>
  </si>
  <si>
    <t>https://www.lifosa.com/lt/bendruomenine-veikla</t>
  </si>
  <si>
    <t>Eurovaistinė, UAB</t>
  </si>
  <si>
    <t>https://www.apie-eurovaistine.lt/apie-mus/verslo-etikos-kodeksas/</t>
  </si>
  <si>
    <t>https://www.apie-eurovaistine.lt/</t>
  </si>
  <si>
    <t>https://www.apie-eurovaistine.lt/apie-mus/?utm_source=eshop&amp;utm_medium=footer&amp;utm_content=korpo&amp;utm_campaign=eshop</t>
  </si>
  <si>
    <t>Viada LT, UAB</t>
  </si>
  <si>
    <t>https://www.viada.lt/apie-viada/apie-imone/</t>
  </si>
  <si>
    <t>https://www.viada.lt/viada-lt-pernai-pasieke-520-mln-euru-apyvarta-ismokes-2-mln-euru-dividendu/</t>
  </si>
  <si>
    <t>Norfos mažmena, UAB</t>
  </si>
  <si>
    <t>http://www.norfa.lt</t>
  </si>
  <si>
    <t>http://www.norfa.lt/lt/apie-mus/partneriai/</t>
  </si>
  <si>
    <t>http://www.norfa.lt/lt/apie-mus/labdara-ir-parama/</t>
  </si>
  <si>
    <t>Palink, UAB</t>
  </si>
  <si>
    <t>https://www.iki.lt/apie-iki/vertybes/</t>
  </si>
  <si>
    <t>https://www.iki.lt</t>
  </si>
  <si>
    <t>https://www.iki.lt/apie-iki/esame-atsakingi/</t>
  </si>
  <si>
    <t>https://www.iki.lt/apie-iki/esame-atsakingi/tvarumo-politika/</t>
  </si>
  <si>
    <t>https://www.iki.lt/apie-iki/istorija/</t>
  </si>
  <si>
    <t>Agrokoncerno grūdai, UAB*</t>
  </si>
  <si>
    <t>https://www.agrokoncernas.lt</t>
  </si>
  <si>
    <t>https://www.agrokoncernas.lt/cgblog/66/305/Informacija-apie-Agrokoncerno-grupes-imoniu-veikla/</t>
  </si>
  <si>
    <t>https://www.agrokoncernas.lt/lt/apie-mus/agrokoncerno-grudai/</t>
  </si>
  <si>
    <t>Silberauto, UAB</t>
  </si>
  <si>
    <t>https://www.mercedes-benz.lt/passengercars/being-an-owner/ethics-code.html</t>
  </si>
  <si>
    <t>https://www.mercedes-benz.lt/passengercars/being-an-owner/company.html</t>
  </si>
  <si>
    <t>Girteka logistics, UAB</t>
  </si>
  <si>
    <t>https://www.girteka.eu/verslo-etikos-kodeksas.htm</t>
  </si>
  <si>
    <t>https://www.girteka.eu/failai/files/PDF/code_of_conduct%202018.pdf</t>
  </si>
  <si>
    <t>https://www.girteka.eu/apie-mus.htm</t>
  </si>
  <si>
    <t>https://www.girteka.eu/grupes-struktura.htm</t>
  </si>
  <si>
    <t>https://www.girteka.eu/finansiniai-duomenys.htm</t>
  </si>
  <si>
    <t>https://www.girteka.eu/socialine-atsakomybe.htm</t>
  </si>
  <si>
    <t>Achema, AB</t>
  </si>
  <si>
    <t>http://www.achema.lt</t>
  </si>
  <si>
    <t>http://www.achema.lt/ekonominiai-rodikliai</t>
  </si>
  <si>
    <t>http://www.achema.lt/socialine-atsakomybe-2</t>
  </si>
  <si>
    <t>Agrochema, UAB</t>
  </si>
  <si>
    <t>https://www.agrochema.lt/agrochema/</t>
  </si>
  <si>
    <t>https://www.agrochema.lt/apie-mus/socialine-atsakomybe/</t>
  </si>
  <si>
    <t>AVAD Baltic, UAB</t>
  </si>
  <si>
    <t>https://www.avadbaltic.com/lt/</t>
  </si>
  <si>
    <t>ME transportas, UAB</t>
  </si>
  <si>
    <t>https://www.girteka.eu/</t>
  </si>
  <si>
    <t>https://www.girteka.eu/2462-girteka-logistics-grupe--labiausiai-per-metus-isauges-lietuvos-darbdavys.html</t>
  </si>
  <si>
    <t>Neste Lietuva, UAB</t>
  </si>
  <si>
    <t>https://www.neste.lt/lt/vertybes</t>
  </si>
  <si>
    <t>https://www.neste.lt/sites/neste.lt/files/neste_supplier_code_of_conduct_tiekejo_elgesio_kodeksas.pdf</t>
  </si>
  <si>
    <t>https://www.neste.lt/lt/apie-neste</t>
  </si>
  <si>
    <t>Rivona, UAB</t>
  </si>
  <si>
    <t>http://www.rivona.lt/lt/</t>
  </si>
  <si>
    <t>http://www.rivona.lt/apie-mus.html</t>
  </si>
  <si>
    <t>ACC Distribution, UAB</t>
  </si>
  <si>
    <t>https://www.accdistribution.eu/</t>
  </si>
  <si>
    <t>https://acmegrupe.lt/apie-mus/atitiktis/</t>
  </si>
  <si>
    <t>Agrorodeo, UAB*</t>
  </si>
  <si>
    <t>http://agrorodeo.lt/apie-bendrove</t>
  </si>
  <si>
    <t>Thermo Fisher Scientific Baltics, UAB</t>
  </si>
  <si>
    <t>https://jobs.thermofisher.com/page/show/Lithuania</t>
  </si>
  <si>
    <t>https://tele2.lt/media/wysiwyg/non_images/TELE2_finansin_ataskaita_u_2017_m..pdf</t>
  </si>
  <si>
    <t>https://jobs.thermofisher.com/page/show/Lithuania-Socialin%c4%97-atsakomyb%c4%97</t>
  </si>
  <si>
    <t>Top Sport, UAB</t>
  </si>
  <si>
    <t>https://www.topsport.lt/apie-mus</t>
  </si>
  <si>
    <t>Baltic Petroleum, UAB</t>
  </si>
  <si>
    <t>https://balticpetroleum.lt/</t>
  </si>
  <si>
    <t>Hegelmann transporte, UAB</t>
  </si>
  <si>
    <t>https://www.hegelmann.lt/</t>
  </si>
  <si>
    <t>ME Trailers, UAB</t>
  </si>
  <si>
    <t>Prekybos namai BMZ-Baltija, UAB</t>
  </si>
  <si>
    <t>http://bmzbaltija.com/lt-pages-view-1.html</t>
  </si>
  <si>
    <t>Seafish Trade, UAB</t>
  </si>
  <si>
    <t>http://seafishtrade.com/</t>
  </si>
  <si>
    <t>Vlantana, UAB</t>
  </si>
  <si>
    <t>https://vlantana.eu/lt/apie-mus/</t>
  </si>
  <si>
    <t>2 DALIES BENDRAS VERTINIMAS</t>
  </si>
  <si>
    <t>2 DALIES BENDRAS VERTINIMAS, PROC.</t>
  </si>
  <si>
    <t>2 DALIES TAIKOMŲ KLAUSIMŲ SKAIČIUS</t>
  </si>
  <si>
    <t>3 DALIES BENDRAS VERTINIMAS</t>
  </si>
  <si>
    <t>3 DALIES BENDRAS VERTINIMAS, PROC.</t>
  </si>
  <si>
    <t>3 DALIES TAIKOMŲ KLAUSIMŲ SKAIČIUS</t>
  </si>
  <si>
    <t>BENDRAS VERTINIMAS</t>
  </si>
  <si>
    <t>BENDRAS VERTINIMAS, PROC.</t>
  </si>
  <si>
    <t xml:space="preserve"> TAIKOMŲ KLAUSIMŲ SKAIČIUS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</si>
</sst>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b/>
      <sz val="8"/>
      <color rgb="FFFFFFFF"/>
      <name val="Arial"/>
      <family val="2"/>
      <charset val="186"/>
    </font>
    <font>
      <b/>
      <sz val="8"/>
      <color rgb="FF000000"/>
      <name val="Arial"/>
      <family val="2"/>
      <charset val="186"/>
    </font>
    <font>
      <b/>
      <sz val="8"/>
      <name val="Arial"/>
      <family val="2"/>
      <charset val="186"/>
    </font>
    <font>
      <sz val="8"/>
      <color rgb="FF000000"/>
      <name val="Arial"/>
      <family val="2"/>
      <charset val="186"/>
    </font>
    <font>
      <sz val="11"/>
      <name val="Calibri"/>
      <family val="2"/>
      <charset val="186"/>
    </font>
    <font>
      <u/>
      <sz val="9.35"/>
      <color indexed="12"/>
      <name val="Calibri"/>
      <family val="2"/>
      <charset val="186"/>
    </font>
    <font>
      <sz val="11"/>
      <name val="Calibri"/>
      <family val="2"/>
      <charset val="186"/>
      <scheme val="minor"/>
    </font>
    <font>
      <sz val="8"/>
      <name val="Arial"/>
      <family val="2"/>
      <charset val="186"/>
    </font>
  </fonts>
  <fills count="19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62D6FA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AD1DC"/>
        <bgColor rgb="FFEAD1DC"/>
      </patternFill>
    </fill>
    <fill>
      <patternFill patternType="solid">
        <fgColor rgb="FFFFF2CC"/>
        <bgColor rgb="FFFFF2CC"/>
      </patternFill>
    </fill>
    <fill>
      <patternFill patternType="solid">
        <fgColor rgb="FFCCCC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AD1DC"/>
        <bgColor indexed="64"/>
      </patternFill>
    </fill>
    <fill>
      <patternFill patternType="solid">
        <fgColor rgb="FFD5A6BD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FF0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7" fillId="0" borderId="0"/>
  </cellStyleXfs>
  <cellXfs count="71">
    <xf numFmtId="0" fontId="0" fillId="0" borderId="0" xfId="0"/>
    <xf numFmtId="0" fontId="2" fillId="2" borderId="1" xfId="1" applyFont="1" applyFill="1" applyBorder="1" applyAlignment="1">
      <alignment vertical="center" wrapText="1"/>
    </xf>
    <xf numFmtId="0" fontId="2" fillId="3" borderId="2" xfId="1" applyFont="1" applyFill="1" applyBorder="1" applyAlignment="1">
      <alignment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vertical="center" wrapText="1"/>
    </xf>
    <xf numFmtId="0" fontId="4" fillId="5" borderId="3" xfId="1" applyFont="1" applyFill="1" applyBorder="1" applyAlignment="1">
      <alignment vertical="center" wrapText="1"/>
    </xf>
    <xf numFmtId="9" fontId="3" fillId="5" borderId="3" xfId="2" applyFont="1" applyFill="1" applyBorder="1" applyAlignment="1">
      <alignment vertical="center" wrapText="1"/>
    </xf>
    <xf numFmtId="0" fontId="3" fillId="6" borderId="3" xfId="1" applyFont="1" applyFill="1" applyBorder="1" applyAlignment="1">
      <alignment vertical="center" wrapText="1"/>
    </xf>
    <xf numFmtId="0" fontId="3" fillId="6" borderId="2" xfId="1" applyFont="1" applyFill="1" applyBorder="1" applyAlignment="1">
      <alignment vertical="center" wrapText="1"/>
    </xf>
    <xf numFmtId="0" fontId="3" fillId="7" borderId="3" xfId="1" applyFont="1" applyFill="1" applyBorder="1" applyAlignment="1">
      <alignment vertical="center" wrapText="1"/>
    </xf>
    <xf numFmtId="0" fontId="1" fillId="0" borderId="0" xfId="1"/>
    <xf numFmtId="0" fontId="3" fillId="0" borderId="3" xfId="1" applyFont="1" applyFill="1" applyBorder="1" applyAlignment="1">
      <alignment vertical="center" wrapText="1"/>
    </xf>
    <xf numFmtId="0" fontId="5" fillId="0" borderId="3" xfId="1" applyFont="1" applyFill="1" applyBorder="1" applyAlignment="1">
      <alignment vertical="center" wrapText="1"/>
    </xf>
    <xf numFmtId="0" fontId="6" fillId="8" borderId="4" xfId="1" applyFont="1" applyFill="1" applyBorder="1" applyAlignment="1">
      <alignment horizontal="right"/>
    </xf>
    <xf numFmtId="0" fontId="6" fillId="8" borderId="5" xfId="1" applyFont="1" applyFill="1" applyBorder="1" applyAlignment="1">
      <alignment horizontal="right"/>
    </xf>
    <xf numFmtId="0" fontId="6" fillId="8" borderId="5" xfId="1" applyFont="1" applyFill="1" applyBorder="1" applyAlignment="1">
      <alignment horizontal="right" wrapText="1"/>
    </xf>
    <xf numFmtId="0" fontId="6" fillId="8" borderId="6" xfId="1" applyFont="1" applyFill="1" applyBorder="1" applyAlignment="1">
      <alignment horizontal="right"/>
    </xf>
    <xf numFmtId="0" fontId="6" fillId="8" borderId="3" xfId="1" applyFont="1" applyFill="1" applyBorder="1" applyAlignment="1">
      <alignment horizontal="right" wrapText="1"/>
    </xf>
    <xf numFmtId="0" fontId="6" fillId="8" borderId="0" xfId="1" applyFont="1" applyFill="1" applyBorder="1" applyAlignment="1">
      <alignment horizontal="right" wrapText="1"/>
    </xf>
    <xf numFmtId="0" fontId="6" fillId="8" borderId="3" xfId="1" applyFont="1" applyFill="1" applyBorder="1" applyAlignment="1">
      <alignment horizontal="right"/>
    </xf>
    <xf numFmtId="0" fontId="1" fillId="9" borderId="0" xfId="1" applyFill="1" applyBorder="1" applyAlignment="1">
      <alignment wrapText="1"/>
    </xf>
    <xf numFmtId="0" fontId="6" fillId="5" borderId="3" xfId="1" applyFont="1" applyFill="1" applyBorder="1" applyAlignment="1">
      <alignment horizontal="right"/>
    </xf>
    <xf numFmtId="9" fontId="6" fillId="5" borderId="5" xfId="2" applyFont="1" applyFill="1" applyBorder="1" applyAlignment="1">
      <alignment horizontal="right"/>
    </xf>
    <xf numFmtId="0" fontId="6" fillId="10" borderId="5" xfId="1" applyFont="1" applyFill="1" applyBorder="1" applyAlignment="1">
      <alignment horizontal="right"/>
    </xf>
    <xf numFmtId="0" fontId="6" fillId="10" borderId="3" xfId="1" applyFont="1" applyFill="1" applyBorder="1" applyAlignment="1">
      <alignment horizontal="right" wrapText="1"/>
    </xf>
    <xf numFmtId="0" fontId="6" fillId="10" borderId="0" xfId="1" applyFont="1" applyFill="1" applyBorder="1" applyAlignment="1">
      <alignment horizontal="right" wrapText="1"/>
    </xf>
    <xf numFmtId="0" fontId="6" fillId="10" borderId="3" xfId="1" applyFont="1" applyFill="1" applyBorder="1" applyAlignment="1">
      <alignment horizontal="right"/>
    </xf>
    <xf numFmtId="0" fontId="6" fillId="10" borderId="0" xfId="1" applyFont="1" applyFill="1" applyBorder="1" applyAlignment="1">
      <alignment horizontal="right"/>
    </xf>
    <xf numFmtId="0" fontId="6" fillId="11" borderId="3" xfId="1" applyFont="1" applyFill="1" applyBorder="1" applyAlignment="1">
      <alignment horizontal="right"/>
    </xf>
    <xf numFmtId="9" fontId="6" fillId="11" borderId="3" xfId="2" applyFont="1" applyFill="1" applyBorder="1" applyAlignment="1">
      <alignment horizontal="right"/>
    </xf>
    <xf numFmtId="0" fontId="6" fillId="12" borderId="3" xfId="1" applyFont="1" applyFill="1" applyBorder="1" applyAlignment="1">
      <alignment horizontal="right"/>
    </xf>
    <xf numFmtId="0" fontId="6" fillId="12" borderId="3" xfId="1" applyFont="1" applyFill="1" applyBorder="1" applyAlignment="1">
      <alignment horizontal="right" wrapText="1"/>
    </xf>
    <xf numFmtId="0" fontId="6" fillId="12" borderId="0" xfId="1" applyFont="1" applyFill="1" applyBorder="1" applyAlignment="1">
      <alignment horizontal="right" wrapText="1"/>
    </xf>
    <xf numFmtId="0" fontId="6" fillId="14" borderId="3" xfId="1" applyFont="1" applyFill="1" applyBorder="1" applyAlignment="1">
      <alignment horizontal="right"/>
    </xf>
    <xf numFmtId="9" fontId="6" fillId="14" borderId="3" xfId="1" applyNumberFormat="1" applyFont="1" applyFill="1" applyBorder="1" applyAlignment="1">
      <alignment horizontal="right"/>
    </xf>
    <xf numFmtId="0" fontId="6" fillId="15" borderId="3" xfId="1" applyFont="1" applyFill="1" applyBorder="1" applyAlignment="1">
      <alignment horizontal="right"/>
    </xf>
    <xf numFmtId="9" fontId="6" fillId="15" borderId="3" xfId="2" applyFont="1" applyFill="1" applyBorder="1" applyAlignment="1">
      <alignment horizontal="right"/>
    </xf>
    <xf numFmtId="0" fontId="6" fillId="8" borderId="6" xfId="1" applyFont="1" applyFill="1" applyBorder="1" applyAlignment="1">
      <alignment horizontal="right" wrapText="1"/>
    </xf>
    <xf numFmtId="0" fontId="6" fillId="10" borderId="5" xfId="1" applyFont="1" applyFill="1" applyBorder="1" applyAlignment="1">
      <alignment horizontal="right" wrapText="1"/>
    </xf>
    <xf numFmtId="0" fontId="6" fillId="10" borderId="6" xfId="1" applyFont="1" applyFill="1" applyBorder="1" applyAlignment="1">
      <alignment horizontal="right"/>
    </xf>
    <xf numFmtId="1" fontId="5" fillId="0" borderId="3" xfId="1" applyNumberFormat="1" applyFont="1" applyFill="1" applyBorder="1" applyAlignment="1">
      <alignment vertical="center" wrapText="1"/>
    </xf>
    <xf numFmtId="0" fontId="6" fillId="8" borderId="7" xfId="1" applyFont="1" applyFill="1" applyBorder="1" applyAlignment="1">
      <alignment horizontal="right"/>
    </xf>
    <xf numFmtId="0" fontId="6" fillId="8" borderId="7" xfId="1" applyFont="1" applyFill="1" applyBorder="1" applyAlignment="1">
      <alignment horizontal="right" wrapText="1"/>
    </xf>
    <xf numFmtId="0" fontId="1" fillId="8" borderId="5" xfId="1" applyFill="1" applyBorder="1" applyAlignment="1">
      <alignment wrapText="1"/>
    </xf>
    <xf numFmtId="0" fontId="6" fillId="8" borderId="5" xfId="3" applyFont="1" applyFill="1" applyBorder="1" applyAlignment="1">
      <alignment wrapText="1"/>
    </xf>
    <xf numFmtId="11" fontId="8" fillId="10" borderId="5" xfId="1" applyNumberFormat="1" applyFont="1" applyFill="1" applyBorder="1" applyAlignment="1">
      <alignment wrapText="1"/>
    </xf>
    <xf numFmtId="0" fontId="6" fillId="10" borderId="5" xfId="3" applyFont="1" applyFill="1" applyBorder="1" applyAlignment="1">
      <alignment wrapText="1"/>
    </xf>
    <xf numFmtId="0" fontId="6" fillId="10" borderId="6" xfId="3" applyFont="1" applyFill="1" applyBorder="1" applyAlignment="1">
      <alignment wrapText="1"/>
    </xf>
    <xf numFmtId="0" fontId="8" fillId="10" borderId="5" xfId="1" applyFont="1" applyFill="1" applyBorder="1" applyAlignment="1">
      <alignment wrapText="1"/>
    </xf>
    <xf numFmtId="0" fontId="6" fillId="16" borderId="3" xfId="3" applyFont="1" applyFill="1" applyBorder="1" applyAlignment="1">
      <alignment wrapText="1"/>
    </xf>
    <xf numFmtId="0" fontId="4" fillId="0" borderId="3" xfId="1" applyFont="1" applyFill="1" applyBorder="1" applyAlignment="1">
      <alignment vertical="center" wrapText="1"/>
    </xf>
    <xf numFmtId="0" fontId="9" fillId="0" borderId="3" xfId="1" applyFont="1" applyFill="1" applyBorder="1" applyAlignment="1">
      <alignment vertical="center" wrapText="1"/>
    </xf>
    <xf numFmtId="0" fontId="6" fillId="17" borderId="5" xfId="1" applyFont="1" applyFill="1" applyBorder="1" applyAlignment="1">
      <alignment horizontal="right" wrapText="1"/>
    </xf>
    <xf numFmtId="0" fontId="6" fillId="8" borderId="8" xfId="1" applyFont="1" applyFill="1" applyBorder="1" applyAlignment="1">
      <alignment horizontal="right"/>
    </xf>
    <xf numFmtId="0" fontId="6" fillId="8" borderId="8" xfId="1" applyFont="1" applyFill="1" applyBorder="1" applyAlignment="1">
      <alignment horizontal="right" wrapText="1"/>
    </xf>
    <xf numFmtId="0" fontId="6" fillId="10" borderId="8" xfId="1" applyFont="1" applyFill="1" applyBorder="1" applyAlignment="1">
      <alignment horizontal="right"/>
    </xf>
    <xf numFmtId="0" fontId="6" fillId="10" borderId="9" xfId="1" applyFont="1" applyFill="1" applyBorder="1" applyAlignment="1">
      <alignment horizontal="right"/>
    </xf>
    <xf numFmtId="0" fontId="6" fillId="8" borderId="4" xfId="1" applyFont="1" applyFill="1" applyBorder="1" applyAlignment="1">
      <alignment horizontal="right" wrapText="1"/>
    </xf>
    <xf numFmtId="0" fontId="6" fillId="12" borderId="10" xfId="1" applyFont="1" applyFill="1" applyBorder="1" applyAlignment="1">
      <alignment horizontal="right" wrapText="1"/>
    </xf>
    <xf numFmtId="0" fontId="6" fillId="12" borderId="10" xfId="1" applyFont="1" applyFill="1" applyBorder="1" applyAlignment="1">
      <alignment horizontal="right"/>
    </xf>
    <xf numFmtId="0" fontId="1" fillId="0" borderId="0" xfId="1" applyAlignment="1">
      <alignment wrapText="1"/>
    </xf>
    <xf numFmtId="0" fontId="1" fillId="0" borderId="0" xfId="1" applyFill="1"/>
    <xf numFmtId="9" fontId="0" fillId="0" borderId="0" xfId="2" applyFont="1" applyFill="1"/>
    <xf numFmtId="9" fontId="0" fillId="0" borderId="0" xfId="2" applyFont="1"/>
    <xf numFmtId="9" fontId="1" fillId="0" borderId="0" xfId="1" applyNumberFormat="1"/>
    <xf numFmtId="0" fontId="4" fillId="11" borderId="3" xfId="1" applyFont="1" applyFill="1" applyBorder="1" applyAlignment="1">
      <alignment vertical="center" wrapText="1"/>
    </xf>
    <xf numFmtId="9" fontId="3" fillId="11" borderId="3" xfId="2" applyFont="1" applyFill="1" applyBorder="1" applyAlignment="1">
      <alignment vertical="center" wrapText="1"/>
    </xf>
    <xf numFmtId="0" fontId="4" fillId="18" borderId="3" xfId="1" applyFont="1" applyFill="1" applyBorder="1" applyAlignment="1">
      <alignment vertical="center" wrapText="1"/>
    </xf>
    <xf numFmtId="9" fontId="3" fillId="18" borderId="3" xfId="2" applyFont="1" applyFill="1" applyBorder="1" applyAlignment="1">
      <alignment vertical="center" wrapText="1"/>
    </xf>
    <xf numFmtId="0" fontId="4" fillId="13" borderId="3" xfId="1" applyFont="1" applyFill="1" applyBorder="1" applyAlignment="1">
      <alignment vertical="center" wrapText="1"/>
    </xf>
    <xf numFmtId="9" fontId="3" fillId="13" borderId="3" xfId="2" applyFont="1" applyFill="1" applyBorder="1" applyAlignment="1">
      <alignment vertical="center" wrapText="1"/>
    </xf>
  </cellXfs>
  <cellStyles count="4">
    <cellStyle name="Hyperlink 2" xfId="3" xr:uid="{365EB801-6EE6-4079-A3CB-1E315E14B2AB}"/>
    <cellStyle name="Normal" xfId="0" builtinId="0"/>
    <cellStyle name="Normal 2" xfId="1" xr:uid="{C827D093-1F72-4947-AAB2-25807A97DF2F}"/>
    <cellStyle name="Percent 2" xfId="2" xr:uid="{8702F860-D32D-4797-B9D3-AEFC31FE4391}"/>
  </cellStyles>
  <dxfs count="0"/>
  <tableStyles count="0" defaultTableStyle="TableStyleMedium2" defaultPivotStyle="PivotStyleLight16"/>
  <colors>
    <mruColors>
      <color rgb="FFD5A6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grochema.lt/apie-mus/socialine-atsakomybe/" TargetMode="External"/><Relationship Id="rId13" Type="http://schemas.openxmlformats.org/officeDocument/2006/relationships/hyperlink" Target="https://aprangagroup.lt/images/download/apranga_etikos_ir_elgesio_kodeksas_2019.pdf" TargetMode="External"/><Relationship Id="rId18" Type="http://schemas.openxmlformats.org/officeDocument/2006/relationships/hyperlink" Target="https://aprangagroup.lt/images/download/apranga_etikos_ir_elgesio_kodeksas_2019.pdf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www.orlenlietuva.lt/LT/Company/Documents/ORLEN%20GRUP&#196;&#8211;S%20pagrindin&#196;&#8212;s%20vertyb&#196;&#8212;s%20ir%20elgesio%20normos%20taikomos%20Akcin&#196;&#8212;je%20bendrov&#196;&#8212;je%20ORLEN%20Lietuva.pdf" TargetMode="External"/><Relationship Id="rId21" Type="http://schemas.openxmlformats.org/officeDocument/2006/relationships/hyperlink" Target="https://aprangagroup.lt/images/download/apranga_etikos_ir_elgesio_kodeksas_2019.pdf" TargetMode="External"/><Relationship Id="rId7" Type="http://schemas.openxmlformats.org/officeDocument/2006/relationships/hyperlink" Target="https://www.orlenlietuva.lt/LT/Company/Puslapiai/Verslo-filosofija.aspx" TargetMode="External"/><Relationship Id="rId12" Type="http://schemas.openxmlformats.org/officeDocument/2006/relationships/hyperlink" Target="https://aprangagroup.lt/images/download/apranga_etikos_ir_elgesio_kodeksas_2019.pdf" TargetMode="External"/><Relationship Id="rId17" Type="http://schemas.openxmlformats.org/officeDocument/2006/relationships/hyperlink" Target="https://aprangagroup.lt/images/download/apranga_etikos_ir_elgesio_kodeksas_2019.pdf" TargetMode="External"/><Relationship Id="rId25" Type="http://schemas.openxmlformats.org/officeDocument/2006/relationships/hyperlink" Target="https://www.telia.lt/documents/20184/34947/2018_IFRS_Telia_Lietuva_finansines_ataskaitos_ir_metinis_pranesimas_patvirtinta_VAS.pdf/683b959b-f145-c918-8b70-5f1c448022c7" TargetMode="External"/><Relationship Id="rId2" Type="http://schemas.openxmlformats.org/officeDocument/2006/relationships/hyperlink" Target="https://www.orlenlietuva.lt/LT/Company/Documents/ORLEN%20GRUP&#196;&#8211;S%20pagrindin&#196;&#8212;s%20vertyb&#196;&#8212;s%20ir%20elgesio%20normos%20taikomos%20Akcin&#196;&#8212;je%20bendrov&#196;&#8212;je%20ORLEN%20Lietuva.pdf" TargetMode="External"/><Relationship Id="rId16" Type="http://schemas.openxmlformats.org/officeDocument/2006/relationships/hyperlink" Target="https://aprangagroup.lt/images/download/apranga_etikos_ir_elgesio_kodeksas_2019.pdf" TargetMode="External"/><Relationship Id="rId20" Type="http://schemas.openxmlformats.org/officeDocument/2006/relationships/hyperlink" Target="https://aprangagroup.lt/images/download/apranga_etikos_ir_elgesio_kodeksas_2019.pdf" TargetMode="External"/><Relationship Id="rId1" Type="http://schemas.openxmlformats.org/officeDocument/2006/relationships/hyperlink" Target="https://www.orlenlietuva.lt/LT/Company/Documents/ORLEN%20GRUP&#196;&#8211;S%20pagrindin&#196;&#8212;s%20vertyb&#196;&#8212;s%20ir%20elgesio%20normos%20taikomos%20Akcin&#196;&#8212;je%20bendrov&#196;&#8212;je%20ORLEN%20Lietuva.pdf" TargetMode="External"/><Relationship Id="rId6" Type="http://schemas.openxmlformats.org/officeDocument/2006/relationships/hyperlink" Target="http://www.orlenlietuva.lt/LT/Company/OLGroup/Puslapiai/default.aspx" TargetMode="External"/><Relationship Id="rId11" Type="http://schemas.openxmlformats.org/officeDocument/2006/relationships/hyperlink" Target="https://aprangagroup.lt/images/download/apranga_etikos_ir_elgesio_kodeksas_2019.pdf" TargetMode="External"/><Relationship Id="rId24" Type="http://schemas.openxmlformats.org/officeDocument/2006/relationships/hyperlink" Target="https://tele2.lt/privatiems/apie-tele2/apie-tele2" TargetMode="External"/><Relationship Id="rId5" Type="http://schemas.openxmlformats.org/officeDocument/2006/relationships/hyperlink" Target="https://www.orlenlietuva.lt/LT/OurOffer/Forcontractors/Documents/TV1(1.2-1)-60.LT.pdf" TargetMode="External"/><Relationship Id="rId15" Type="http://schemas.openxmlformats.org/officeDocument/2006/relationships/hyperlink" Target="https://aprangagroup.lt/images/download/apranga_etikos_ir_elgesio_kodeksas_2019.pdf" TargetMode="External"/><Relationship Id="rId23" Type="http://schemas.openxmlformats.org/officeDocument/2006/relationships/hyperlink" Target="https://tele2.lt/privatiems/apie-tele2/apie-tele2" TargetMode="External"/><Relationship Id="rId10" Type="http://schemas.openxmlformats.org/officeDocument/2006/relationships/hyperlink" Target="https://www.agrokoncernas.lt/lt/apie-mus/agrokoncerno-grudai/" TargetMode="External"/><Relationship Id="rId19" Type="http://schemas.openxmlformats.org/officeDocument/2006/relationships/hyperlink" Target="https://aprangagroup.lt/images/download/apranga_etikos_ir_elgesio_kodeksas_2019.pdf" TargetMode="External"/><Relationship Id="rId4" Type="http://schemas.openxmlformats.org/officeDocument/2006/relationships/hyperlink" Target="https://www.orlenlietuva.lt/LT/Company/Documents/ORLEN%20GRUP&#196;&#8211;S%20pagrindin&#196;&#8212;s%20vertyb&#196;&#8212;s%20ir%20elgesio%20normos%20taikomos%20Akcin&#196;&#8212;je%20bendrov&#196;&#8212;je%20ORLEN%20Lietuva.pdf" TargetMode="External"/><Relationship Id="rId9" Type="http://schemas.openxmlformats.org/officeDocument/2006/relationships/hyperlink" Target="https://www.agrokoncernas.lt/cgblog/66/305/Informacija-apie-Agrokoncerno-grupes-imoniu-veikla/" TargetMode="External"/><Relationship Id="rId14" Type="http://schemas.openxmlformats.org/officeDocument/2006/relationships/hyperlink" Target="https://www.nasdaqbaltic.com/market/upload/reports/apg/2018_ar_lt_eur_con_ias.pdf" TargetMode="External"/><Relationship Id="rId22" Type="http://schemas.openxmlformats.org/officeDocument/2006/relationships/hyperlink" Target="https://aprangagroup.lt/lt/investuotojams/apie-m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64A64-E452-41C6-AF55-B710A8B8BEF6}">
  <dimension ref="A1:BP41"/>
  <sheetViews>
    <sheetView tabSelected="1"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A9" sqref="BA9"/>
    </sheetView>
  </sheetViews>
  <sheetFormatPr defaultRowHeight="15" x14ac:dyDescent="0.25"/>
  <cols>
    <col min="1" max="1" width="16.7109375" style="60" customWidth="1"/>
    <col min="2" max="2" width="12.5703125" style="10" customWidth="1"/>
    <col min="3" max="3" width="9.140625" style="10"/>
    <col min="4" max="4" width="9.140625" style="60"/>
    <col min="5" max="5" width="9.140625" style="10"/>
    <col min="6" max="6" width="9.140625" style="60"/>
    <col min="7" max="7" width="9.140625" style="10"/>
    <col min="8" max="8" width="9.140625" style="60"/>
    <col min="9" max="9" width="9.140625" style="10"/>
    <col min="10" max="10" width="9.140625" style="60"/>
    <col min="11" max="11" width="9.140625" style="10"/>
    <col min="12" max="12" width="9.140625" style="60"/>
    <col min="13" max="13" width="9.140625" style="10"/>
    <col min="14" max="14" width="9.140625" style="60"/>
    <col min="15" max="15" width="9.140625" style="10"/>
    <col min="16" max="16" width="9.140625" style="60"/>
    <col min="17" max="17" width="9.140625" style="10"/>
    <col min="18" max="18" width="9.140625" style="60"/>
    <col min="19" max="19" width="9.140625" style="10"/>
    <col min="20" max="20" width="9.140625" style="60"/>
    <col min="21" max="21" width="9.140625" style="10"/>
    <col min="22" max="22" width="9.140625" style="60"/>
    <col min="23" max="23" width="9.140625" style="10"/>
    <col min="24" max="24" width="9.140625" style="60"/>
    <col min="25" max="25" width="9.140625" style="10"/>
    <col min="26" max="26" width="9.140625" style="60"/>
    <col min="27" max="27" width="9.140625" style="61"/>
    <col min="28" max="28" width="9.140625" style="62"/>
    <col min="29" max="29" width="9.140625" style="61"/>
    <col min="30" max="30" width="9.140625" style="10"/>
    <col min="31" max="31" width="9.140625" style="60"/>
    <col min="32" max="32" width="9.140625" style="10"/>
    <col min="33" max="33" width="9.140625" style="60"/>
    <col min="34" max="34" width="9.140625" style="10"/>
    <col min="35" max="35" width="9.140625" style="60"/>
    <col min="36" max="36" width="9.140625" style="10"/>
    <col min="37" max="37" width="9.140625" style="60"/>
    <col min="38" max="38" width="9.140625" style="10"/>
    <col min="39" max="39" width="9.140625" style="60"/>
    <col min="40" max="40" width="9.140625" style="10"/>
    <col min="41" max="41" width="9.140625" style="60"/>
    <col min="42" max="42" width="9.140625" style="10"/>
    <col min="43" max="43" width="9.140625" style="60"/>
    <col min="44" max="44" width="9.140625" style="10"/>
    <col min="45" max="45" width="9.140625" style="60"/>
    <col min="46" max="46" width="9.140625" style="10"/>
    <col min="47" max="47" width="9.140625" style="60"/>
    <col min="48" max="48" width="9.140625" style="10"/>
    <col min="49" max="49" width="9.140625" style="60"/>
    <col min="50" max="50" width="9.140625" style="10"/>
    <col min="51" max="51" width="9.140625" style="63"/>
    <col min="52" max="53" width="9.140625" style="10"/>
    <col min="54" max="54" width="9.140625" style="60"/>
    <col min="55" max="55" width="9.140625" style="10"/>
    <col min="56" max="56" width="9.140625" style="60"/>
    <col min="57" max="57" width="9.140625" style="10"/>
    <col min="58" max="58" width="9.140625" style="60"/>
    <col min="59" max="59" width="9.140625" style="10"/>
    <col min="60" max="60" width="9.140625" style="60"/>
    <col min="61" max="61" width="9.140625" style="10"/>
    <col min="62" max="62" width="9.140625" style="60"/>
    <col min="63" max="63" width="9.140625" style="10"/>
    <col min="64" max="64" width="9.140625" style="64"/>
    <col min="65" max="67" width="9.140625" style="10"/>
    <col min="68" max="68" width="9.140625" style="63"/>
    <col min="69" max="16384" width="9.140625" style="10"/>
  </cols>
  <sheetData>
    <row r="1" spans="1:68" ht="128.25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3" t="s">
        <v>3</v>
      </c>
      <c r="G1" s="4" t="s">
        <v>5</v>
      </c>
      <c r="H1" s="3" t="s">
        <v>3</v>
      </c>
      <c r="I1" s="4" t="s">
        <v>6</v>
      </c>
      <c r="J1" s="3" t="s">
        <v>3</v>
      </c>
      <c r="K1" s="4" t="s">
        <v>7</v>
      </c>
      <c r="L1" s="3" t="s">
        <v>3</v>
      </c>
      <c r="M1" s="4" t="s">
        <v>8</v>
      </c>
      <c r="N1" s="3" t="s">
        <v>3</v>
      </c>
      <c r="O1" s="4" t="s">
        <v>9</v>
      </c>
      <c r="P1" s="3" t="s">
        <v>3</v>
      </c>
      <c r="Q1" s="4" t="s">
        <v>10</v>
      </c>
      <c r="R1" s="3" t="s">
        <v>3</v>
      </c>
      <c r="S1" s="4" t="s">
        <v>11</v>
      </c>
      <c r="T1" s="3" t="s">
        <v>3</v>
      </c>
      <c r="U1" s="4" t="s">
        <v>12</v>
      </c>
      <c r="V1" s="3" t="s">
        <v>3</v>
      </c>
      <c r="W1" s="4" t="s">
        <v>13</v>
      </c>
      <c r="X1" s="3" t="s">
        <v>3</v>
      </c>
      <c r="Y1" s="3" t="s">
        <v>14</v>
      </c>
      <c r="Z1" s="3" t="s">
        <v>3</v>
      </c>
      <c r="AA1" s="5" t="s">
        <v>226</v>
      </c>
      <c r="AB1" s="6" t="s">
        <v>227</v>
      </c>
      <c r="AC1" s="5" t="s">
        <v>228</v>
      </c>
      <c r="AD1" s="7" t="s">
        <v>15</v>
      </c>
      <c r="AE1" s="7" t="s">
        <v>3</v>
      </c>
      <c r="AF1" s="7" t="s">
        <v>16</v>
      </c>
      <c r="AG1" s="7" t="s">
        <v>3</v>
      </c>
      <c r="AH1" s="7" t="s">
        <v>17</v>
      </c>
      <c r="AI1" s="7" t="s">
        <v>3</v>
      </c>
      <c r="AJ1" s="7" t="s">
        <v>18</v>
      </c>
      <c r="AK1" s="7" t="s">
        <v>3</v>
      </c>
      <c r="AL1" s="7" t="s">
        <v>19</v>
      </c>
      <c r="AM1" s="7" t="s">
        <v>3</v>
      </c>
      <c r="AN1" s="7" t="s">
        <v>20</v>
      </c>
      <c r="AO1" s="7" t="s">
        <v>3</v>
      </c>
      <c r="AP1" s="7" t="s">
        <v>21</v>
      </c>
      <c r="AQ1" s="7" t="s">
        <v>3</v>
      </c>
      <c r="AR1" s="7" t="s">
        <v>22</v>
      </c>
      <c r="AS1" s="7" t="s">
        <v>3</v>
      </c>
      <c r="AT1" s="7" t="s">
        <v>23</v>
      </c>
      <c r="AU1" s="7" t="s">
        <v>3</v>
      </c>
      <c r="AV1" s="8" t="s">
        <v>24</v>
      </c>
      <c r="AW1" s="7" t="s">
        <v>3</v>
      </c>
      <c r="AX1" s="65" t="s">
        <v>226</v>
      </c>
      <c r="AY1" s="66" t="s">
        <v>227</v>
      </c>
      <c r="AZ1" s="65" t="s">
        <v>228</v>
      </c>
      <c r="BA1" s="9" t="s">
        <v>25</v>
      </c>
      <c r="BB1" s="9" t="s">
        <v>3</v>
      </c>
      <c r="BC1" s="9" t="s">
        <v>26</v>
      </c>
      <c r="BD1" s="9" t="s">
        <v>3</v>
      </c>
      <c r="BE1" s="9" t="s">
        <v>27</v>
      </c>
      <c r="BF1" s="9" t="s">
        <v>3</v>
      </c>
      <c r="BG1" s="9" t="s">
        <v>28</v>
      </c>
      <c r="BH1" s="9" t="s">
        <v>3</v>
      </c>
      <c r="BI1" s="9" t="s">
        <v>29</v>
      </c>
      <c r="BJ1" s="9" t="s">
        <v>3</v>
      </c>
      <c r="BK1" s="69" t="s">
        <v>229</v>
      </c>
      <c r="BL1" s="70" t="s">
        <v>230</v>
      </c>
      <c r="BM1" s="69" t="s">
        <v>231</v>
      </c>
      <c r="BN1" s="67" t="s">
        <v>232</v>
      </c>
      <c r="BO1" s="67" t="s">
        <v>234</v>
      </c>
      <c r="BP1" s="68" t="s">
        <v>233</v>
      </c>
    </row>
    <row r="2" spans="1:68" ht="24" customHeight="1" x14ac:dyDescent="0.25">
      <c r="A2" s="11" t="s">
        <v>30</v>
      </c>
      <c r="B2" s="12">
        <v>464199</v>
      </c>
      <c r="C2" s="14">
        <v>1</v>
      </c>
      <c r="D2" s="15" t="s">
        <v>31</v>
      </c>
      <c r="E2" s="16">
        <v>1</v>
      </c>
      <c r="F2" s="17" t="s">
        <v>31</v>
      </c>
      <c r="G2" s="16">
        <v>1</v>
      </c>
      <c r="H2" s="17" t="s">
        <v>31</v>
      </c>
      <c r="I2" s="16">
        <v>1</v>
      </c>
      <c r="J2" s="17" t="s">
        <v>31</v>
      </c>
      <c r="K2" s="16">
        <v>1</v>
      </c>
      <c r="L2" s="17" t="s">
        <v>31</v>
      </c>
      <c r="M2" s="16">
        <v>1</v>
      </c>
      <c r="N2" s="18" t="s">
        <v>31</v>
      </c>
      <c r="O2" s="19">
        <v>1</v>
      </c>
      <c r="P2" s="17" t="s">
        <v>31</v>
      </c>
      <c r="Q2" s="16">
        <v>1</v>
      </c>
      <c r="R2" s="17" t="s">
        <v>31</v>
      </c>
      <c r="S2" s="14">
        <v>1</v>
      </c>
      <c r="T2" s="18" t="s">
        <v>31</v>
      </c>
      <c r="U2" s="14">
        <v>1</v>
      </c>
      <c r="V2" s="20" t="s">
        <v>32</v>
      </c>
      <c r="W2" s="14">
        <v>1</v>
      </c>
      <c r="X2" s="18" t="s">
        <v>31</v>
      </c>
      <c r="Y2" s="19">
        <v>1</v>
      </c>
      <c r="Z2" s="18" t="s">
        <v>31</v>
      </c>
      <c r="AA2" s="21">
        <f>SUM(Y2,W2,U2,S2,Q2,O2,M2,K2,I2,G2,E2,C2)</f>
        <v>12</v>
      </c>
      <c r="AB2" s="22">
        <f>AA2/AC2</f>
        <v>1</v>
      </c>
      <c r="AC2" s="21">
        <v>12</v>
      </c>
      <c r="AD2" s="23">
        <v>1</v>
      </c>
      <c r="AE2" s="24" t="s">
        <v>31</v>
      </c>
      <c r="AF2" s="23">
        <v>1</v>
      </c>
      <c r="AG2" s="24" t="s">
        <v>31</v>
      </c>
      <c r="AH2" s="23" t="s">
        <v>33</v>
      </c>
      <c r="AI2" s="24"/>
      <c r="AJ2" s="23" t="s">
        <v>33</v>
      </c>
      <c r="AK2" s="25"/>
      <c r="AL2" s="23" t="s">
        <v>33</v>
      </c>
      <c r="AM2" s="24"/>
      <c r="AN2" s="23">
        <v>1</v>
      </c>
      <c r="AO2" s="24" t="s">
        <v>31</v>
      </c>
      <c r="AP2" s="23" t="s">
        <v>33</v>
      </c>
      <c r="AQ2" s="24"/>
      <c r="AR2" s="26" t="s">
        <v>33</v>
      </c>
      <c r="AS2" s="24"/>
      <c r="AT2" s="26" t="s">
        <v>33</v>
      </c>
      <c r="AU2" s="24"/>
      <c r="AV2" s="26">
        <v>1</v>
      </c>
      <c r="AW2" s="27" t="s">
        <v>34</v>
      </c>
      <c r="AX2" s="28">
        <f>SUM(AV2,AT2,AR2,AP2,AN2,AL2,AJ2,AH2,AF2,AD2)</f>
        <v>4</v>
      </c>
      <c r="AY2" s="29">
        <f>AX2/AZ2</f>
        <v>1</v>
      </c>
      <c r="AZ2" s="28">
        <v>4</v>
      </c>
      <c r="BA2" s="30">
        <v>1</v>
      </c>
      <c r="BB2" s="31" t="s">
        <v>31</v>
      </c>
      <c r="BC2" s="30">
        <v>1</v>
      </c>
      <c r="BD2" s="31" t="s">
        <v>31</v>
      </c>
      <c r="BE2" s="30">
        <v>1</v>
      </c>
      <c r="BF2" s="31" t="s">
        <v>31</v>
      </c>
      <c r="BG2" s="30">
        <v>1</v>
      </c>
      <c r="BH2" s="31" t="s">
        <v>31</v>
      </c>
      <c r="BI2" s="30">
        <v>1</v>
      </c>
      <c r="BJ2" s="32" t="s">
        <v>31</v>
      </c>
      <c r="BK2" s="33">
        <f>SUM(BA2,BC2,BE2,BG2,BI2)</f>
        <v>5</v>
      </c>
      <c r="BL2" s="34">
        <f>BK2/BM2</f>
        <v>1</v>
      </c>
      <c r="BM2" s="33">
        <v>5</v>
      </c>
      <c r="BN2" s="35">
        <f>SUM(AA2,AX2,BK2)</f>
        <v>21</v>
      </c>
      <c r="BO2" s="35">
        <f>SUM(AC2,AZ2,BM2)</f>
        <v>21</v>
      </c>
      <c r="BP2" s="36">
        <f>BN2/BO2</f>
        <v>1</v>
      </c>
    </row>
    <row r="3" spans="1:68" ht="22.5" customHeight="1" x14ac:dyDescent="0.25">
      <c r="A3" s="11" t="s">
        <v>35</v>
      </c>
      <c r="B3" s="12">
        <v>624044</v>
      </c>
      <c r="C3" s="14">
        <v>1</v>
      </c>
      <c r="D3" s="15" t="s">
        <v>36</v>
      </c>
      <c r="E3" s="14">
        <v>1</v>
      </c>
      <c r="F3" s="15" t="s">
        <v>36</v>
      </c>
      <c r="G3" s="14">
        <v>1</v>
      </c>
      <c r="H3" s="15" t="s">
        <v>36</v>
      </c>
      <c r="I3" s="14">
        <v>1</v>
      </c>
      <c r="J3" s="15" t="s">
        <v>36</v>
      </c>
      <c r="K3" s="14">
        <v>1</v>
      </c>
      <c r="L3" s="15" t="s">
        <v>36</v>
      </c>
      <c r="M3" s="14">
        <v>1</v>
      </c>
      <c r="N3" s="15" t="s">
        <v>36</v>
      </c>
      <c r="O3" s="14" t="s">
        <v>33</v>
      </c>
      <c r="P3" s="15"/>
      <c r="Q3" s="14">
        <v>1</v>
      </c>
      <c r="R3" s="15" t="s">
        <v>36</v>
      </c>
      <c r="S3" s="14">
        <v>1</v>
      </c>
      <c r="T3" s="15" t="s">
        <v>36</v>
      </c>
      <c r="U3" s="14">
        <v>1</v>
      </c>
      <c r="V3" s="15" t="s">
        <v>36</v>
      </c>
      <c r="W3" s="14">
        <v>1</v>
      </c>
      <c r="X3" s="37" t="s">
        <v>36</v>
      </c>
      <c r="Y3" s="19">
        <v>1</v>
      </c>
      <c r="Z3" s="17" t="s">
        <v>36</v>
      </c>
      <c r="AA3" s="21">
        <f>SUM(Y3,W3,U3,S3,Q3,O3,M3,K3,I3,G3,E3,C3)</f>
        <v>11</v>
      </c>
      <c r="AB3" s="22">
        <f>AA3/AC3</f>
        <v>1</v>
      </c>
      <c r="AC3" s="21">
        <v>11</v>
      </c>
      <c r="AD3" s="23">
        <v>1</v>
      </c>
      <c r="AE3" s="38" t="s">
        <v>37</v>
      </c>
      <c r="AF3" s="23">
        <v>1</v>
      </c>
      <c r="AG3" s="38" t="s">
        <v>38</v>
      </c>
      <c r="AH3" s="23" t="s">
        <v>33</v>
      </c>
      <c r="AI3" s="38" t="s">
        <v>39</v>
      </c>
      <c r="AJ3" s="23" t="s">
        <v>33</v>
      </c>
      <c r="AK3" s="38" t="s">
        <v>39</v>
      </c>
      <c r="AL3" s="23" t="s">
        <v>33</v>
      </c>
      <c r="AM3" s="38" t="s">
        <v>39</v>
      </c>
      <c r="AN3" s="23">
        <v>1</v>
      </c>
      <c r="AO3" s="38" t="s">
        <v>38</v>
      </c>
      <c r="AP3" s="23">
        <v>1</v>
      </c>
      <c r="AQ3" s="38" t="s">
        <v>38</v>
      </c>
      <c r="AR3" s="23">
        <v>1</v>
      </c>
      <c r="AS3" s="24" t="s">
        <v>40</v>
      </c>
      <c r="AT3" s="26">
        <v>1</v>
      </c>
      <c r="AU3" s="38" t="s">
        <v>41</v>
      </c>
      <c r="AV3" s="26">
        <v>1</v>
      </c>
      <c r="AW3" s="24" t="s">
        <v>36</v>
      </c>
      <c r="AX3" s="28">
        <f>SUM(AV3,AT3,AR3,AP3,AN3,AL3,AJ3,AH3,AF3,AD3)</f>
        <v>7</v>
      </c>
      <c r="AY3" s="29">
        <f>AX3/AZ3</f>
        <v>1</v>
      </c>
      <c r="AZ3" s="28">
        <v>7</v>
      </c>
      <c r="BA3" s="30">
        <v>1</v>
      </c>
      <c r="BB3" s="31" t="s">
        <v>42</v>
      </c>
      <c r="BC3" s="30">
        <v>1</v>
      </c>
      <c r="BD3" s="31" t="s">
        <v>42</v>
      </c>
      <c r="BE3" s="30">
        <v>1</v>
      </c>
      <c r="BF3" s="31" t="s">
        <v>42</v>
      </c>
      <c r="BG3" s="30">
        <v>1</v>
      </c>
      <c r="BH3" s="31" t="s">
        <v>40</v>
      </c>
      <c r="BI3" s="30">
        <v>1</v>
      </c>
      <c r="BJ3" s="31" t="s">
        <v>36</v>
      </c>
      <c r="BK3" s="33">
        <f>SUM(BA3,BC3,BE3,BG3,BI3)</f>
        <v>5</v>
      </c>
      <c r="BL3" s="34">
        <f>BK3/BM3</f>
        <v>1</v>
      </c>
      <c r="BM3" s="33">
        <v>5</v>
      </c>
      <c r="BN3" s="35">
        <f>SUM(AA3,AX3,BK3)</f>
        <v>23</v>
      </c>
      <c r="BO3" s="35">
        <f>SUM(AC3,AZ3,BM3)</f>
        <v>23</v>
      </c>
      <c r="BP3" s="36">
        <f>BN3/BO3</f>
        <v>1</v>
      </c>
    </row>
    <row r="4" spans="1:68" ht="25.5" customHeight="1" x14ac:dyDescent="0.25">
      <c r="A4" s="11" t="s">
        <v>43</v>
      </c>
      <c r="B4" s="12">
        <v>232148</v>
      </c>
      <c r="C4" s="14">
        <v>1</v>
      </c>
      <c r="D4" s="15" t="s">
        <v>44</v>
      </c>
      <c r="E4" s="14">
        <v>1</v>
      </c>
      <c r="F4" s="15" t="s">
        <v>44</v>
      </c>
      <c r="G4" s="14">
        <v>1</v>
      </c>
      <c r="H4" s="15" t="s">
        <v>44</v>
      </c>
      <c r="I4" s="14">
        <v>1</v>
      </c>
      <c r="J4" s="15" t="s">
        <v>45</v>
      </c>
      <c r="K4" s="14">
        <v>1</v>
      </c>
      <c r="L4" s="15" t="s">
        <v>46</v>
      </c>
      <c r="M4" s="14">
        <v>1</v>
      </c>
      <c r="N4" s="15" t="s">
        <v>44</v>
      </c>
      <c r="O4" s="14">
        <v>1</v>
      </c>
      <c r="P4" s="15" t="s">
        <v>46</v>
      </c>
      <c r="Q4" s="14">
        <v>1</v>
      </c>
      <c r="R4" s="15" t="s">
        <v>46</v>
      </c>
      <c r="S4" s="14">
        <v>1</v>
      </c>
      <c r="T4" s="15" t="s">
        <v>44</v>
      </c>
      <c r="U4" s="14">
        <v>1</v>
      </c>
      <c r="V4" s="15" t="s">
        <v>46</v>
      </c>
      <c r="W4" s="14">
        <v>1</v>
      </c>
      <c r="X4" s="15" t="s">
        <v>46</v>
      </c>
      <c r="Y4" s="19">
        <v>1</v>
      </c>
      <c r="Z4" s="15" t="s">
        <v>46</v>
      </c>
      <c r="AA4" s="21">
        <f>SUM(Y4,W4,U4,S4,Q4,O4,M4,K4,I4,G4,E4,C4)</f>
        <v>12</v>
      </c>
      <c r="AB4" s="22">
        <f>AA4/AC4</f>
        <v>1</v>
      </c>
      <c r="AC4" s="21">
        <v>12</v>
      </c>
      <c r="AD4" s="23">
        <v>1</v>
      </c>
      <c r="AE4" s="38" t="s">
        <v>46</v>
      </c>
      <c r="AF4" s="23">
        <v>1</v>
      </c>
      <c r="AG4" s="38" t="s">
        <v>46</v>
      </c>
      <c r="AH4" s="23">
        <v>1</v>
      </c>
      <c r="AI4" s="38" t="s">
        <v>46</v>
      </c>
      <c r="AJ4" s="23">
        <v>1</v>
      </c>
      <c r="AK4" s="38" t="s">
        <v>46</v>
      </c>
      <c r="AL4" s="23">
        <v>1</v>
      </c>
      <c r="AM4" s="38" t="s">
        <v>46</v>
      </c>
      <c r="AN4" s="23">
        <v>1</v>
      </c>
      <c r="AO4" s="38" t="s">
        <v>46</v>
      </c>
      <c r="AP4" s="23">
        <v>1</v>
      </c>
      <c r="AQ4" s="38" t="s">
        <v>46</v>
      </c>
      <c r="AR4" s="39">
        <v>1</v>
      </c>
      <c r="AS4" s="38" t="s">
        <v>46</v>
      </c>
      <c r="AT4" s="26">
        <v>1</v>
      </c>
      <c r="AU4" s="38" t="s">
        <v>46</v>
      </c>
      <c r="AV4" s="26">
        <v>1</v>
      </c>
      <c r="AW4" s="24" t="s">
        <v>46</v>
      </c>
      <c r="AX4" s="28">
        <f>SUM(AV4,AT4,AR4,AP4,AN4,AL4,AJ4,AH4,AF4,AD4)</f>
        <v>10</v>
      </c>
      <c r="AY4" s="29">
        <f>AX4/AZ4</f>
        <v>1</v>
      </c>
      <c r="AZ4" s="28">
        <v>10</v>
      </c>
      <c r="BA4" s="30">
        <v>1</v>
      </c>
      <c r="BB4" s="31" t="s">
        <v>47</v>
      </c>
      <c r="BC4" s="30">
        <v>1</v>
      </c>
      <c r="BD4" s="30" t="s">
        <v>47</v>
      </c>
      <c r="BE4" s="30">
        <v>1</v>
      </c>
      <c r="BF4" s="30" t="s">
        <v>47</v>
      </c>
      <c r="BG4" s="30">
        <v>1</v>
      </c>
      <c r="BH4" s="31" t="s">
        <v>47</v>
      </c>
      <c r="BI4" s="30">
        <v>1</v>
      </c>
      <c r="BJ4" s="31" t="s">
        <v>46</v>
      </c>
      <c r="BK4" s="33">
        <f>SUM(BA4,BC4,BE4,BG4,BI4)</f>
        <v>5</v>
      </c>
      <c r="BL4" s="34">
        <f>BK4/BM4</f>
        <v>1</v>
      </c>
      <c r="BM4" s="33">
        <v>5</v>
      </c>
      <c r="BN4" s="35">
        <f>SUM(AA4,AX4,BK4)</f>
        <v>27</v>
      </c>
      <c r="BO4" s="35">
        <f>SUM(AC4,AZ4,BM4)</f>
        <v>27</v>
      </c>
      <c r="BP4" s="36">
        <f>BN4/BO4</f>
        <v>1</v>
      </c>
    </row>
    <row r="5" spans="1:68" ht="27.75" customHeight="1" x14ac:dyDescent="0.25">
      <c r="A5" s="11" t="s">
        <v>48</v>
      </c>
      <c r="B5" s="12">
        <v>311656</v>
      </c>
      <c r="C5" s="14">
        <v>1</v>
      </c>
      <c r="D5" s="15" t="s">
        <v>49</v>
      </c>
      <c r="E5" s="14">
        <v>1</v>
      </c>
      <c r="F5" s="15" t="s">
        <v>49</v>
      </c>
      <c r="G5" s="14">
        <v>1</v>
      </c>
      <c r="H5" s="15" t="s">
        <v>50</v>
      </c>
      <c r="I5" s="14">
        <v>1</v>
      </c>
      <c r="J5" s="15" t="s">
        <v>50</v>
      </c>
      <c r="K5" s="14">
        <v>1</v>
      </c>
      <c r="L5" s="15" t="s">
        <v>49</v>
      </c>
      <c r="M5" s="14">
        <v>1</v>
      </c>
      <c r="N5" s="15" t="s">
        <v>49</v>
      </c>
      <c r="O5" s="14">
        <v>0.5</v>
      </c>
      <c r="P5" s="15" t="s">
        <v>51</v>
      </c>
      <c r="Q5" s="14">
        <v>1</v>
      </c>
      <c r="R5" s="15" t="s">
        <v>49</v>
      </c>
      <c r="S5" s="14">
        <v>1</v>
      </c>
      <c r="T5" s="15" t="s">
        <v>52</v>
      </c>
      <c r="U5" s="14">
        <v>1</v>
      </c>
      <c r="V5" s="15" t="s">
        <v>49</v>
      </c>
      <c r="W5" s="14">
        <v>0.5</v>
      </c>
      <c r="X5" s="15" t="s">
        <v>51</v>
      </c>
      <c r="Y5" s="19">
        <v>1</v>
      </c>
      <c r="Z5" s="17" t="s">
        <v>51</v>
      </c>
      <c r="AA5" s="21">
        <f>SUM(Y5,W5,U5,S5,Q5,O5,M5,K5,I5,G5,E5,C5)</f>
        <v>11</v>
      </c>
      <c r="AB5" s="22">
        <f>AA5/AC5</f>
        <v>0.91666666666666663</v>
      </c>
      <c r="AC5" s="21">
        <v>12</v>
      </c>
      <c r="AD5" s="23">
        <v>1</v>
      </c>
      <c r="AE5" s="38" t="s">
        <v>53</v>
      </c>
      <c r="AF5" s="23">
        <v>1</v>
      </c>
      <c r="AG5" s="38" t="s">
        <v>53</v>
      </c>
      <c r="AH5" s="23">
        <v>1</v>
      </c>
      <c r="AI5" s="38" t="s">
        <v>53</v>
      </c>
      <c r="AJ5" s="23">
        <v>1</v>
      </c>
      <c r="AK5" s="38" t="s">
        <v>53</v>
      </c>
      <c r="AL5" s="23">
        <v>1</v>
      </c>
      <c r="AM5" s="38"/>
      <c r="AN5" s="23">
        <v>1</v>
      </c>
      <c r="AO5" s="38" t="s">
        <v>53</v>
      </c>
      <c r="AP5" s="23">
        <v>1</v>
      </c>
      <c r="AQ5" s="38" t="s">
        <v>53</v>
      </c>
      <c r="AR5" s="39">
        <v>1</v>
      </c>
      <c r="AS5" s="38" t="s">
        <v>53</v>
      </c>
      <c r="AT5" s="26">
        <v>1</v>
      </c>
      <c r="AU5" s="38" t="s">
        <v>53</v>
      </c>
      <c r="AV5" s="26">
        <v>1</v>
      </c>
      <c r="AW5" s="24" t="s">
        <v>53</v>
      </c>
      <c r="AX5" s="28">
        <f>SUM(AV5,AT5,AR5,AP5,AN5,AL5,AJ5,AH5,AF5,AD5)</f>
        <v>10</v>
      </c>
      <c r="AY5" s="29">
        <f>AX5/AZ5</f>
        <v>1</v>
      </c>
      <c r="AZ5" s="28">
        <v>10</v>
      </c>
      <c r="BA5" s="30">
        <v>1</v>
      </c>
      <c r="BB5" s="31" t="s">
        <v>54</v>
      </c>
      <c r="BC5" s="30">
        <v>1</v>
      </c>
      <c r="BD5" s="31" t="s">
        <v>54</v>
      </c>
      <c r="BE5" s="30">
        <v>1</v>
      </c>
      <c r="BF5" s="31" t="s">
        <v>54</v>
      </c>
      <c r="BG5" s="30">
        <v>1</v>
      </c>
      <c r="BH5" s="31" t="s">
        <v>54</v>
      </c>
      <c r="BI5" s="30">
        <v>1</v>
      </c>
      <c r="BJ5" s="31" t="s">
        <v>55</v>
      </c>
      <c r="BK5" s="33">
        <f>SUM(BA5,BC5,BE5,BG5,BI5)</f>
        <v>5</v>
      </c>
      <c r="BL5" s="34">
        <f>BK5/BM5</f>
        <v>1</v>
      </c>
      <c r="BM5" s="33">
        <v>5</v>
      </c>
      <c r="BN5" s="35">
        <f>SUM(AA5,AX5,BK5)</f>
        <v>26</v>
      </c>
      <c r="BO5" s="35">
        <f>SUM(AC5,AZ5,BM5)</f>
        <v>27</v>
      </c>
      <c r="BP5" s="36">
        <f>BN5/BO5</f>
        <v>0.96296296296296291</v>
      </c>
    </row>
    <row r="6" spans="1:68" ht="26.25" customHeight="1" x14ac:dyDescent="0.25">
      <c r="A6" s="11" t="s">
        <v>56</v>
      </c>
      <c r="B6" s="40">
        <v>377728</v>
      </c>
      <c r="C6" s="14">
        <v>1</v>
      </c>
      <c r="D6" s="15" t="s">
        <v>57</v>
      </c>
      <c r="E6" s="14">
        <v>1</v>
      </c>
      <c r="F6" s="15" t="s">
        <v>58</v>
      </c>
      <c r="G6" s="14">
        <v>1</v>
      </c>
      <c r="H6" s="15" t="s">
        <v>59</v>
      </c>
      <c r="I6" s="14">
        <v>1</v>
      </c>
      <c r="J6" s="15" t="s">
        <v>59</v>
      </c>
      <c r="K6" s="14">
        <v>1</v>
      </c>
      <c r="L6" s="15" t="s">
        <v>60</v>
      </c>
      <c r="M6" s="14">
        <v>1</v>
      </c>
      <c r="N6" s="15" t="s">
        <v>61</v>
      </c>
      <c r="O6" s="14">
        <v>1</v>
      </c>
      <c r="P6" s="15" t="s">
        <v>61</v>
      </c>
      <c r="Q6" s="14">
        <v>1</v>
      </c>
      <c r="R6" s="15" t="s">
        <v>62</v>
      </c>
      <c r="S6" s="14">
        <v>1</v>
      </c>
      <c r="T6" s="15" t="s">
        <v>62</v>
      </c>
      <c r="U6" s="41">
        <v>0.5</v>
      </c>
      <c r="V6" s="42" t="s">
        <v>61</v>
      </c>
      <c r="W6" s="14">
        <v>1</v>
      </c>
      <c r="X6" s="15" t="s">
        <v>61</v>
      </c>
      <c r="Y6" s="19">
        <v>1</v>
      </c>
      <c r="Z6" s="15" t="s">
        <v>63</v>
      </c>
      <c r="AA6" s="21">
        <f>SUM(Y6,W6,U6,S6,Q6,O6,M6,K6,I6,G6,E6,C6)</f>
        <v>11.5</v>
      </c>
      <c r="AB6" s="22">
        <f>AA6/AC6</f>
        <v>0.95833333333333337</v>
      </c>
      <c r="AC6" s="21">
        <v>12</v>
      </c>
      <c r="AD6" s="23">
        <v>1</v>
      </c>
      <c r="AE6" s="38" t="s">
        <v>64</v>
      </c>
      <c r="AF6" s="23">
        <v>1</v>
      </c>
      <c r="AG6" s="38" t="s">
        <v>65</v>
      </c>
      <c r="AH6" s="23">
        <v>1</v>
      </c>
      <c r="AI6" s="38" t="s">
        <v>65</v>
      </c>
      <c r="AJ6" s="23">
        <v>1</v>
      </c>
      <c r="AK6" s="38" t="s">
        <v>65</v>
      </c>
      <c r="AL6" s="23">
        <v>1</v>
      </c>
      <c r="AM6" s="38" t="s">
        <v>65</v>
      </c>
      <c r="AN6" s="23">
        <v>1</v>
      </c>
      <c r="AO6" s="38" t="s">
        <v>65</v>
      </c>
      <c r="AP6" s="23">
        <v>1</v>
      </c>
      <c r="AQ6" s="38" t="s">
        <v>65</v>
      </c>
      <c r="AR6" s="39">
        <v>1</v>
      </c>
      <c r="AS6" s="38" t="s">
        <v>65</v>
      </c>
      <c r="AT6" s="26">
        <v>1</v>
      </c>
      <c r="AU6" s="38" t="s">
        <v>65</v>
      </c>
      <c r="AV6" s="26">
        <v>1</v>
      </c>
      <c r="AW6" s="38" t="s">
        <v>66</v>
      </c>
      <c r="AX6" s="28">
        <f>SUM(AV6,AT6,AR6,AP6,AN6,AL6,AJ6,AH6,AF6,AD6)</f>
        <v>10</v>
      </c>
      <c r="AY6" s="29">
        <f>AX6/AZ6</f>
        <v>1</v>
      </c>
      <c r="AZ6" s="28">
        <v>10</v>
      </c>
      <c r="BA6" s="30">
        <v>1</v>
      </c>
      <c r="BB6" s="30" t="s">
        <v>65</v>
      </c>
      <c r="BC6" s="30">
        <v>1</v>
      </c>
      <c r="BD6" s="31" t="s">
        <v>65</v>
      </c>
      <c r="BE6" s="30">
        <v>1</v>
      </c>
      <c r="BF6" s="31" t="s">
        <v>67</v>
      </c>
      <c r="BG6" s="30">
        <v>1</v>
      </c>
      <c r="BH6" s="31" t="s">
        <v>68</v>
      </c>
      <c r="BI6" s="30">
        <v>0.5</v>
      </c>
      <c r="BJ6" s="31" t="s">
        <v>69</v>
      </c>
      <c r="BK6" s="33">
        <f>SUM(BA6,BC6,BE6,BG6,BI6)</f>
        <v>4.5</v>
      </c>
      <c r="BL6" s="34">
        <f>BK6/BM6</f>
        <v>0.9</v>
      </c>
      <c r="BM6" s="33">
        <v>5</v>
      </c>
      <c r="BN6" s="35">
        <f>SUM(AA6,AX6,BK6)</f>
        <v>26</v>
      </c>
      <c r="BO6" s="35">
        <f>SUM(AC6,AZ6,BM6)</f>
        <v>27</v>
      </c>
      <c r="BP6" s="36">
        <f>BN6/BO6</f>
        <v>0.96296296296296291</v>
      </c>
    </row>
    <row r="7" spans="1:68" ht="15" customHeight="1" x14ac:dyDescent="0.25">
      <c r="A7" s="11" t="s">
        <v>70</v>
      </c>
      <c r="B7" s="12">
        <v>187207</v>
      </c>
      <c r="C7" s="14">
        <v>1</v>
      </c>
      <c r="D7" s="14" t="s">
        <v>71</v>
      </c>
      <c r="E7" s="14">
        <v>1</v>
      </c>
      <c r="F7" s="14" t="s">
        <v>71</v>
      </c>
      <c r="G7" s="14">
        <v>1</v>
      </c>
      <c r="H7" s="14" t="s">
        <v>71</v>
      </c>
      <c r="I7" s="14">
        <v>1</v>
      </c>
      <c r="J7" s="15" t="s">
        <v>71</v>
      </c>
      <c r="K7" s="14">
        <v>1</v>
      </c>
      <c r="L7" s="14" t="s">
        <v>72</v>
      </c>
      <c r="M7" s="14">
        <v>1</v>
      </c>
      <c r="N7" s="14" t="s">
        <v>71</v>
      </c>
      <c r="O7" s="14">
        <v>1</v>
      </c>
      <c r="P7" s="14" t="s">
        <v>71</v>
      </c>
      <c r="Q7" s="14">
        <v>1</v>
      </c>
      <c r="R7" s="14" t="s">
        <v>71</v>
      </c>
      <c r="S7" s="14">
        <v>0.5</v>
      </c>
      <c r="T7" s="16" t="s">
        <v>71</v>
      </c>
      <c r="U7" s="19">
        <v>1</v>
      </c>
      <c r="V7" s="19" t="s">
        <v>71</v>
      </c>
      <c r="W7" s="13">
        <v>1</v>
      </c>
      <c r="X7" s="13" t="s">
        <v>71</v>
      </c>
      <c r="Y7" s="19">
        <v>1</v>
      </c>
      <c r="Z7" s="15" t="s">
        <v>73</v>
      </c>
      <c r="AA7" s="21">
        <f>SUM(Y7,W7,U7,S7,Q7,O7,M7,K7,I7,G7,E7,C7)</f>
        <v>11.5</v>
      </c>
      <c r="AB7" s="22">
        <f>AA7/AC7</f>
        <v>0.95833333333333337</v>
      </c>
      <c r="AC7" s="21">
        <v>12</v>
      </c>
      <c r="AD7" s="23">
        <v>1</v>
      </c>
      <c r="AE7" s="38" t="s">
        <v>72</v>
      </c>
      <c r="AF7" s="23">
        <v>1</v>
      </c>
      <c r="AG7" s="38" t="s">
        <v>74</v>
      </c>
      <c r="AH7" s="23">
        <v>1</v>
      </c>
      <c r="AI7" s="38" t="s">
        <v>74</v>
      </c>
      <c r="AJ7" s="23">
        <v>1</v>
      </c>
      <c r="AK7" s="38" t="s">
        <v>74</v>
      </c>
      <c r="AL7" s="23">
        <v>1</v>
      </c>
      <c r="AM7" s="38" t="s">
        <v>74</v>
      </c>
      <c r="AN7" s="23">
        <v>1</v>
      </c>
      <c r="AO7" s="23" t="s">
        <v>71</v>
      </c>
      <c r="AP7" s="23" t="s">
        <v>33</v>
      </c>
      <c r="AQ7" s="38" t="s">
        <v>75</v>
      </c>
      <c r="AR7" s="39" t="s">
        <v>33</v>
      </c>
      <c r="AS7" s="38" t="s">
        <v>75</v>
      </c>
      <c r="AT7" s="26" t="s">
        <v>33</v>
      </c>
      <c r="AU7" s="38" t="s">
        <v>75</v>
      </c>
      <c r="AV7" s="26">
        <v>1</v>
      </c>
      <c r="AW7" s="26" t="s">
        <v>76</v>
      </c>
      <c r="AX7" s="28">
        <f>SUM(AV7,AT7,AR7,AP7,AN7,AL7,AJ7,AH7,AF7,AD7)</f>
        <v>7</v>
      </c>
      <c r="AY7" s="29">
        <f>AX7/AZ7</f>
        <v>1</v>
      </c>
      <c r="AZ7" s="28">
        <v>7</v>
      </c>
      <c r="BA7" s="30">
        <v>1</v>
      </c>
      <c r="BB7" s="31" t="s">
        <v>72</v>
      </c>
      <c r="BC7" s="30">
        <v>1</v>
      </c>
      <c r="BD7" s="31" t="s">
        <v>72</v>
      </c>
      <c r="BE7" s="30">
        <v>1</v>
      </c>
      <c r="BF7" s="31" t="s">
        <v>72</v>
      </c>
      <c r="BG7" s="30">
        <v>1</v>
      </c>
      <c r="BH7" s="31" t="s">
        <v>72</v>
      </c>
      <c r="BI7" s="30">
        <v>0.5</v>
      </c>
      <c r="BJ7" s="31" t="s">
        <v>72</v>
      </c>
      <c r="BK7" s="33">
        <f>SUM(BA7,BC7,BE7,BG7,BI7)</f>
        <v>4.5</v>
      </c>
      <c r="BL7" s="34">
        <f>BK7/BM7</f>
        <v>0.9</v>
      </c>
      <c r="BM7" s="33">
        <v>5</v>
      </c>
      <c r="BN7" s="35">
        <f>SUM(AA7,AX7,BK7)</f>
        <v>23</v>
      </c>
      <c r="BO7" s="35">
        <f>SUM(AC7,AZ7,BM7)</f>
        <v>24</v>
      </c>
      <c r="BP7" s="36">
        <f>BN7/BO7</f>
        <v>0.95833333333333337</v>
      </c>
    </row>
    <row r="8" spans="1:68" ht="23.25" customHeight="1" x14ac:dyDescent="0.25">
      <c r="A8" s="11" t="s">
        <v>77</v>
      </c>
      <c r="B8" s="12">
        <v>408227</v>
      </c>
      <c r="C8" s="14">
        <v>1</v>
      </c>
      <c r="D8" s="15" t="s">
        <v>78</v>
      </c>
      <c r="E8" s="14">
        <v>1</v>
      </c>
      <c r="F8" s="15" t="s">
        <v>78</v>
      </c>
      <c r="G8" s="14">
        <v>1</v>
      </c>
      <c r="H8" s="15" t="s">
        <v>78</v>
      </c>
      <c r="I8" s="14">
        <v>1</v>
      </c>
      <c r="J8" s="15" t="s">
        <v>78</v>
      </c>
      <c r="K8" s="14">
        <v>1</v>
      </c>
      <c r="L8" s="15" t="s">
        <v>78</v>
      </c>
      <c r="M8" s="14">
        <v>1</v>
      </c>
      <c r="N8" s="15" t="s">
        <v>78</v>
      </c>
      <c r="O8" s="14">
        <v>1</v>
      </c>
      <c r="P8" s="15" t="s">
        <v>78</v>
      </c>
      <c r="Q8" s="14">
        <v>1</v>
      </c>
      <c r="R8" s="15" t="s">
        <v>78</v>
      </c>
      <c r="S8" s="14">
        <v>1</v>
      </c>
      <c r="T8" s="15" t="s">
        <v>78</v>
      </c>
      <c r="U8" s="19">
        <v>1</v>
      </c>
      <c r="V8" s="17" t="s">
        <v>78</v>
      </c>
      <c r="W8" s="13">
        <v>1</v>
      </c>
      <c r="X8" s="15" t="s">
        <v>78</v>
      </c>
      <c r="Y8" s="19">
        <v>1</v>
      </c>
      <c r="Z8" s="15" t="s">
        <v>78</v>
      </c>
      <c r="AA8" s="21">
        <f>SUM(Y8,W8,U8,S8,Q8,O8,M8,K8,I8,G8,E8,C8)</f>
        <v>12</v>
      </c>
      <c r="AB8" s="22">
        <f>AA8/AC8</f>
        <v>1</v>
      </c>
      <c r="AC8" s="21">
        <v>12</v>
      </c>
      <c r="AD8" s="23">
        <v>1</v>
      </c>
      <c r="AE8" s="24" t="s">
        <v>79</v>
      </c>
      <c r="AF8" s="23">
        <v>1</v>
      </c>
      <c r="AG8" s="24" t="s">
        <v>79</v>
      </c>
      <c r="AH8" s="23" t="s">
        <v>33</v>
      </c>
      <c r="AI8" s="24" t="s">
        <v>79</v>
      </c>
      <c r="AJ8" s="23" t="s">
        <v>33</v>
      </c>
      <c r="AK8" s="24" t="s">
        <v>79</v>
      </c>
      <c r="AL8" s="23" t="s">
        <v>33</v>
      </c>
      <c r="AM8" s="24" t="s">
        <v>79</v>
      </c>
      <c r="AN8" s="23">
        <v>1</v>
      </c>
      <c r="AO8" s="24" t="s">
        <v>80</v>
      </c>
      <c r="AP8" s="23">
        <v>1</v>
      </c>
      <c r="AQ8" s="24" t="s">
        <v>80</v>
      </c>
      <c r="AR8" s="26">
        <v>1</v>
      </c>
      <c r="AS8" s="24" t="s">
        <v>80</v>
      </c>
      <c r="AT8" s="26">
        <v>1</v>
      </c>
      <c r="AU8" s="24" t="s">
        <v>80</v>
      </c>
      <c r="AV8" s="26">
        <v>1</v>
      </c>
      <c r="AW8" s="24" t="s">
        <v>80</v>
      </c>
      <c r="AX8" s="28">
        <f>SUM(AV8,AT8,AR8,AP8,AN8,AL8,AJ8,AH8,AF8,AD8)</f>
        <v>7</v>
      </c>
      <c r="AY8" s="29">
        <f>AX8/AZ8</f>
        <v>1</v>
      </c>
      <c r="AZ8" s="28">
        <v>7</v>
      </c>
      <c r="BA8" s="30">
        <v>1</v>
      </c>
      <c r="BB8" s="31" t="s">
        <v>80</v>
      </c>
      <c r="BC8" s="30">
        <v>1</v>
      </c>
      <c r="BD8" s="31" t="s">
        <v>80</v>
      </c>
      <c r="BE8" s="30">
        <v>0</v>
      </c>
      <c r="BF8" s="31" t="s">
        <v>79</v>
      </c>
      <c r="BG8" s="30">
        <v>1</v>
      </c>
      <c r="BH8" s="31" t="s">
        <v>80</v>
      </c>
      <c r="BI8" s="30">
        <v>1</v>
      </c>
      <c r="BJ8" s="31" t="s">
        <v>80</v>
      </c>
      <c r="BK8" s="33">
        <f>SUM(BA8,BC8,BE8,BG8,BI8)</f>
        <v>4</v>
      </c>
      <c r="BL8" s="34">
        <f>BK8/BM8</f>
        <v>0.8</v>
      </c>
      <c r="BM8" s="33">
        <v>5</v>
      </c>
      <c r="BN8" s="35">
        <f>SUM(AA8,AX8,BK8)</f>
        <v>23</v>
      </c>
      <c r="BO8" s="35">
        <f>SUM(AC8,AZ8,BM8)</f>
        <v>24</v>
      </c>
      <c r="BP8" s="36">
        <f>BN8/BO8</f>
        <v>0.95833333333333337</v>
      </c>
    </row>
    <row r="9" spans="1:68" ht="27" customHeight="1" x14ac:dyDescent="0.25">
      <c r="A9" s="11" t="s">
        <v>81</v>
      </c>
      <c r="B9" s="12">
        <v>188554</v>
      </c>
      <c r="C9" s="14">
        <v>1</v>
      </c>
      <c r="D9" s="15" t="s">
        <v>82</v>
      </c>
      <c r="E9" s="14">
        <v>1</v>
      </c>
      <c r="F9" s="15" t="s">
        <v>82</v>
      </c>
      <c r="G9" s="14">
        <v>0.5</v>
      </c>
      <c r="H9" s="15" t="s">
        <v>82</v>
      </c>
      <c r="I9" s="14">
        <v>0.5</v>
      </c>
      <c r="J9" s="15" t="s">
        <v>82</v>
      </c>
      <c r="K9" s="14">
        <v>1</v>
      </c>
      <c r="L9" s="15" t="s">
        <v>82</v>
      </c>
      <c r="M9" s="14">
        <v>1</v>
      </c>
      <c r="N9" s="15" t="s">
        <v>82</v>
      </c>
      <c r="O9" s="14">
        <v>1</v>
      </c>
      <c r="P9" s="15" t="s">
        <v>82</v>
      </c>
      <c r="Q9" s="14">
        <v>1</v>
      </c>
      <c r="R9" s="15" t="s">
        <v>82</v>
      </c>
      <c r="S9" s="14">
        <v>1</v>
      </c>
      <c r="T9" s="15" t="s">
        <v>83</v>
      </c>
      <c r="U9" s="19">
        <v>1</v>
      </c>
      <c r="V9" s="17" t="s">
        <v>82</v>
      </c>
      <c r="W9" s="13">
        <v>1</v>
      </c>
      <c r="X9" s="15" t="s">
        <v>82</v>
      </c>
      <c r="Y9" s="19">
        <v>1</v>
      </c>
      <c r="Z9" s="15" t="s">
        <v>84</v>
      </c>
      <c r="AA9" s="21">
        <f>SUM(Y9,W9,U9,S9,Q9,O9,M9,K9,I9,G9,E9,C9)</f>
        <v>11</v>
      </c>
      <c r="AB9" s="22">
        <f>AA9/AC9</f>
        <v>0.91666666666666663</v>
      </c>
      <c r="AC9" s="21">
        <v>12</v>
      </c>
      <c r="AD9" s="23">
        <v>1</v>
      </c>
      <c r="AE9" s="38" t="s">
        <v>85</v>
      </c>
      <c r="AF9" s="23">
        <v>1</v>
      </c>
      <c r="AG9" s="38" t="s">
        <v>85</v>
      </c>
      <c r="AH9" s="23">
        <v>1</v>
      </c>
      <c r="AI9" s="38" t="s">
        <v>85</v>
      </c>
      <c r="AJ9" s="23">
        <v>1</v>
      </c>
      <c r="AK9" s="38" t="s">
        <v>85</v>
      </c>
      <c r="AL9" s="23">
        <v>1</v>
      </c>
      <c r="AM9" s="38" t="s">
        <v>85</v>
      </c>
      <c r="AN9" s="23">
        <v>1</v>
      </c>
      <c r="AO9" s="38" t="s">
        <v>85</v>
      </c>
      <c r="AP9" s="23">
        <v>1</v>
      </c>
      <c r="AQ9" s="38" t="s">
        <v>85</v>
      </c>
      <c r="AR9" s="23">
        <v>1</v>
      </c>
      <c r="AS9" s="24" t="s">
        <v>85</v>
      </c>
      <c r="AT9" s="26">
        <v>1</v>
      </c>
      <c r="AU9" s="24" t="s">
        <v>85</v>
      </c>
      <c r="AV9" s="26">
        <v>1</v>
      </c>
      <c r="AW9" s="25" t="s">
        <v>85</v>
      </c>
      <c r="AX9" s="28">
        <f>SUM(AV9,AT9,AR9,AP9,AN9,AL9,AJ9,AH9,AF9,AD9)</f>
        <v>10</v>
      </c>
      <c r="AY9" s="29">
        <f>AX9/AZ9</f>
        <v>1</v>
      </c>
      <c r="AZ9" s="28">
        <v>10</v>
      </c>
      <c r="BA9" s="30">
        <v>1</v>
      </c>
      <c r="BB9" s="31" t="s">
        <v>85</v>
      </c>
      <c r="BC9" s="30">
        <v>1</v>
      </c>
      <c r="BD9" s="31" t="s">
        <v>85</v>
      </c>
      <c r="BE9" s="30">
        <v>1</v>
      </c>
      <c r="BF9" s="31" t="s">
        <v>85</v>
      </c>
      <c r="BG9" s="30">
        <v>1</v>
      </c>
      <c r="BH9" s="31" t="s">
        <v>85</v>
      </c>
      <c r="BI9" s="30">
        <v>0</v>
      </c>
      <c r="BJ9" s="31" t="s">
        <v>84</v>
      </c>
      <c r="BK9" s="33">
        <f>SUM(BA9,BC9,BE9,BG9,BI9)</f>
        <v>4</v>
      </c>
      <c r="BL9" s="34">
        <f>BK9/BM9</f>
        <v>0.8</v>
      </c>
      <c r="BM9" s="33">
        <v>5</v>
      </c>
      <c r="BN9" s="35">
        <f>SUM(AA9,AX9,BK9)</f>
        <v>25</v>
      </c>
      <c r="BO9" s="35">
        <f>SUM(AC9,AZ9,BM9)</f>
        <v>27</v>
      </c>
      <c r="BP9" s="36">
        <f>BN9/BO9</f>
        <v>0.92592592592592593</v>
      </c>
    </row>
    <row r="10" spans="1:68" ht="32.25" customHeight="1" x14ac:dyDescent="0.25">
      <c r="A10" s="11" t="s">
        <v>86</v>
      </c>
      <c r="B10" s="12">
        <v>4625124</v>
      </c>
      <c r="C10" s="14">
        <v>1</v>
      </c>
      <c r="D10" s="15" t="s">
        <v>87</v>
      </c>
      <c r="E10" s="14">
        <v>1</v>
      </c>
      <c r="F10" s="43" t="s">
        <v>88</v>
      </c>
      <c r="G10" s="14">
        <v>1</v>
      </c>
      <c r="H10" s="43" t="s">
        <v>89</v>
      </c>
      <c r="I10" s="14">
        <v>1</v>
      </c>
      <c r="J10" s="43" t="s">
        <v>90</v>
      </c>
      <c r="K10" s="14">
        <v>1</v>
      </c>
      <c r="L10" s="43" t="s">
        <v>90</v>
      </c>
      <c r="M10" s="14">
        <v>1</v>
      </c>
      <c r="N10" s="14" t="s">
        <v>91</v>
      </c>
      <c r="O10" s="44">
        <v>0</v>
      </c>
      <c r="P10" s="44" t="s">
        <v>92</v>
      </c>
      <c r="Q10" s="14">
        <v>0</v>
      </c>
      <c r="R10" s="43" t="s">
        <v>93</v>
      </c>
      <c r="S10" s="14">
        <v>1</v>
      </c>
      <c r="T10" s="14" t="s">
        <v>91</v>
      </c>
      <c r="U10" s="19">
        <v>1</v>
      </c>
      <c r="V10" s="19" t="s">
        <v>89</v>
      </c>
      <c r="W10" s="13">
        <v>1</v>
      </c>
      <c r="X10" s="16" t="s">
        <v>91</v>
      </c>
      <c r="Y10" s="19">
        <v>1</v>
      </c>
      <c r="Z10" s="16" t="s">
        <v>91</v>
      </c>
      <c r="AA10" s="21">
        <f>SUM(Y10,W10,U10,S10,Q10,O10,M10,K10,I10,G10,E10,C10)</f>
        <v>10</v>
      </c>
      <c r="AB10" s="22">
        <f>AA10/AC10</f>
        <v>0.83333333333333337</v>
      </c>
      <c r="AC10" s="21">
        <v>12</v>
      </c>
      <c r="AD10" s="23">
        <v>1</v>
      </c>
      <c r="AE10" s="45" t="s">
        <v>94</v>
      </c>
      <c r="AF10" s="23">
        <v>1</v>
      </c>
      <c r="AG10" s="46" t="s">
        <v>95</v>
      </c>
      <c r="AH10" s="23">
        <v>1</v>
      </c>
      <c r="AI10" s="46" t="s">
        <v>95</v>
      </c>
      <c r="AJ10" s="23">
        <v>1</v>
      </c>
      <c r="AK10" s="23" t="s">
        <v>96</v>
      </c>
      <c r="AL10" s="23">
        <v>1</v>
      </c>
      <c r="AM10" s="46" t="s">
        <v>96</v>
      </c>
      <c r="AN10" s="23">
        <v>1</v>
      </c>
      <c r="AO10" s="46" t="s">
        <v>95</v>
      </c>
      <c r="AP10" s="23">
        <v>1</v>
      </c>
      <c r="AQ10" s="46" t="s">
        <v>95</v>
      </c>
      <c r="AR10" s="47">
        <v>1</v>
      </c>
      <c r="AS10" s="46" t="s">
        <v>95</v>
      </c>
      <c r="AT10" s="26">
        <v>1</v>
      </c>
      <c r="AU10" s="48" t="s">
        <v>95</v>
      </c>
      <c r="AV10" s="26">
        <v>1</v>
      </c>
      <c r="AW10" s="23" t="s">
        <v>97</v>
      </c>
      <c r="AX10" s="28">
        <f>SUM(AV10,AT10,AR10,AP10,AN10,AL10,AJ10,AH10,AF10,AD10)</f>
        <v>10</v>
      </c>
      <c r="AY10" s="29">
        <f>AX10/AZ10</f>
        <v>1</v>
      </c>
      <c r="AZ10" s="28">
        <v>10</v>
      </c>
      <c r="BA10" s="30">
        <v>1</v>
      </c>
      <c r="BB10" s="49" t="s">
        <v>95</v>
      </c>
      <c r="BC10" s="30">
        <v>1</v>
      </c>
      <c r="BD10" s="49" t="s">
        <v>95</v>
      </c>
      <c r="BE10" s="30">
        <v>1</v>
      </c>
      <c r="BF10" s="49" t="s">
        <v>95</v>
      </c>
      <c r="BG10" s="30">
        <v>1</v>
      </c>
      <c r="BH10" s="49" t="s">
        <v>95</v>
      </c>
      <c r="BI10" s="30">
        <v>0.5</v>
      </c>
      <c r="BJ10" s="30" t="s">
        <v>98</v>
      </c>
      <c r="BK10" s="33">
        <f>SUM(BA10,BC10,BE10,BG10,BI10)</f>
        <v>4.5</v>
      </c>
      <c r="BL10" s="34">
        <f>BK10/BM10</f>
        <v>0.9</v>
      </c>
      <c r="BM10" s="33">
        <v>5</v>
      </c>
      <c r="BN10" s="35">
        <f>SUM(AA10,AX10,BK10)</f>
        <v>24.5</v>
      </c>
      <c r="BO10" s="35">
        <f>SUM(AC10,AZ10,BM10)</f>
        <v>27</v>
      </c>
      <c r="BP10" s="36">
        <f>BN10/BO10</f>
        <v>0.90740740740740744</v>
      </c>
    </row>
    <row r="11" spans="1:68" ht="25.5" customHeight="1" x14ac:dyDescent="0.25">
      <c r="A11" s="11" t="s">
        <v>99</v>
      </c>
      <c r="B11" s="12">
        <v>1638384</v>
      </c>
      <c r="C11" s="14">
        <v>1</v>
      </c>
      <c r="D11" s="15" t="s">
        <v>100</v>
      </c>
      <c r="E11" s="14">
        <v>1</v>
      </c>
      <c r="F11" s="15" t="s">
        <v>101</v>
      </c>
      <c r="G11" s="14">
        <v>1</v>
      </c>
      <c r="H11" s="15" t="s">
        <v>102</v>
      </c>
      <c r="I11" s="14">
        <v>0</v>
      </c>
      <c r="J11" s="15" t="s">
        <v>103</v>
      </c>
      <c r="K11" s="14">
        <v>1</v>
      </c>
      <c r="L11" s="15" t="s">
        <v>101</v>
      </c>
      <c r="M11" s="14">
        <v>1</v>
      </c>
      <c r="N11" s="15" t="s">
        <v>104</v>
      </c>
      <c r="O11" s="14">
        <v>1</v>
      </c>
      <c r="P11" s="15" t="s">
        <v>102</v>
      </c>
      <c r="Q11" s="14">
        <v>1</v>
      </c>
      <c r="R11" s="15" t="s">
        <v>101</v>
      </c>
      <c r="S11" s="14">
        <v>1</v>
      </c>
      <c r="T11" s="15" t="s">
        <v>101</v>
      </c>
      <c r="U11" s="14">
        <v>1</v>
      </c>
      <c r="V11" s="15" t="s">
        <v>101</v>
      </c>
      <c r="W11" s="14">
        <v>0</v>
      </c>
      <c r="X11" s="15" t="s">
        <v>104</v>
      </c>
      <c r="Y11" s="19">
        <v>0</v>
      </c>
      <c r="Z11" s="15" t="s">
        <v>103</v>
      </c>
      <c r="AA11" s="21">
        <f>SUM(Y11,W11,U11,S11,Q11,O11,M11,K11,I11,G11,E11,C11)</f>
        <v>9</v>
      </c>
      <c r="AB11" s="22">
        <f>AA11/AC11</f>
        <v>0.75</v>
      </c>
      <c r="AC11" s="21">
        <v>12</v>
      </c>
      <c r="AD11" s="23">
        <v>1</v>
      </c>
      <c r="AE11" s="38" t="s">
        <v>105</v>
      </c>
      <c r="AF11" s="23">
        <v>1</v>
      </c>
      <c r="AG11" s="38" t="s">
        <v>106</v>
      </c>
      <c r="AH11" s="23">
        <v>1</v>
      </c>
      <c r="AI11" s="38" t="s">
        <v>106</v>
      </c>
      <c r="AJ11" s="23">
        <v>1</v>
      </c>
      <c r="AK11" s="38" t="s">
        <v>106</v>
      </c>
      <c r="AL11" s="23">
        <v>1</v>
      </c>
      <c r="AM11" s="38" t="s">
        <v>106</v>
      </c>
      <c r="AN11" s="23">
        <v>1</v>
      </c>
      <c r="AO11" s="38" t="s">
        <v>106</v>
      </c>
      <c r="AP11" s="23">
        <v>1</v>
      </c>
      <c r="AQ11" s="38" t="s">
        <v>106</v>
      </c>
      <c r="AR11" s="39">
        <v>1</v>
      </c>
      <c r="AS11" s="38" t="s">
        <v>106</v>
      </c>
      <c r="AT11" s="26">
        <v>1</v>
      </c>
      <c r="AU11" s="38" t="s">
        <v>106</v>
      </c>
      <c r="AV11" s="26">
        <v>1</v>
      </c>
      <c r="AW11" s="24" t="s">
        <v>107</v>
      </c>
      <c r="AX11" s="28">
        <f>SUM(AV11,AT11,AR11,AP11,AN11,AL11,AJ11,AH11,AF11,AD11)</f>
        <v>10</v>
      </c>
      <c r="AY11" s="29">
        <f>AX11/AZ11</f>
        <v>1</v>
      </c>
      <c r="AZ11" s="28">
        <v>10</v>
      </c>
      <c r="BA11" s="30">
        <v>1</v>
      </c>
      <c r="BB11" s="31" t="s">
        <v>107</v>
      </c>
      <c r="BC11" s="30">
        <v>1</v>
      </c>
      <c r="BD11" s="31" t="s">
        <v>107</v>
      </c>
      <c r="BE11" s="30">
        <v>1</v>
      </c>
      <c r="BF11" s="31" t="s">
        <v>107</v>
      </c>
      <c r="BG11" s="30">
        <v>1</v>
      </c>
      <c r="BH11" s="31" t="s">
        <v>107</v>
      </c>
      <c r="BI11" s="30">
        <v>1</v>
      </c>
      <c r="BJ11" s="31" t="s">
        <v>107</v>
      </c>
      <c r="BK11" s="33">
        <f>SUM(BA11,BC11,BE11,BG11,BI11)</f>
        <v>5</v>
      </c>
      <c r="BL11" s="34">
        <f>BK11/BM11</f>
        <v>1</v>
      </c>
      <c r="BM11" s="33">
        <v>5</v>
      </c>
      <c r="BN11" s="35">
        <f>SUM(AA11,AX11,BK11)</f>
        <v>24</v>
      </c>
      <c r="BO11" s="35">
        <f>SUM(AC11,AZ11,BM11)</f>
        <v>27</v>
      </c>
      <c r="BP11" s="36">
        <f>BN11/BO11</f>
        <v>0.88888888888888884</v>
      </c>
    </row>
    <row r="12" spans="1:68" ht="27" customHeight="1" x14ac:dyDescent="0.25">
      <c r="A12" s="50" t="s">
        <v>108</v>
      </c>
      <c r="B12" s="51">
        <v>298263</v>
      </c>
      <c r="C12" s="14">
        <v>1</v>
      </c>
      <c r="D12" s="15" t="s">
        <v>109</v>
      </c>
      <c r="E12" s="14">
        <v>1</v>
      </c>
      <c r="F12" s="15" t="s">
        <v>109</v>
      </c>
      <c r="G12" s="14">
        <v>1</v>
      </c>
      <c r="H12" s="15" t="s">
        <v>109</v>
      </c>
      <c r="I12" s="14">
        <v>1</v>
      </c>
      <c r="J12" s="15" t="s">
        <v>109</v>
      </c>
      <c r="K12" s="14">
        <v>1</v>
      </c>
      <c r="L12" s="15" t="s">
        <v>109</v>
      </c>
      <c r="M12" s="14">
        <v>1</v>
      </c>
      <c r="N12" s="15" t="s">
        <v>109</v>
      </c>
      <c r="O12" s="14">
        <v>1</v>
      </c>
      <c r="P12" s="15" t="s">
        <v>109</v>
      </c>
      <c r="Q12" s="14">
        <v>1</v>
      </c>
      <c r="R12" s="15" t="s">
        <v>109</v>
      </c>
      <c r="S12" s="14">
        <v>1</v>
      </c>
      <c r="T12" s="15" t="s">
        <v>109</v>
      </c>
      <c r="U12" s="14">
        <v>1</v>
      </c>
      <c r="V12" s="15" t="s">
        <v>109</v>
      </c>
      <c r="W12" s="14">
        <v>1</v>
      </c>
      <c r="X12" s="15" t="s">
        <v>109</v>
      </c>
      <c r="Y12" s="19">
        <v>1</v>
      </c>
      <c r="Z12" s="15" t="s">
        <v>109</v>
      </c>
      <c r="AA12" s="21">
        <f>SUM(Y12,W12,U12,S12,Q12,O12,M12,K12,I12,G12,E12,C12)</f>
        <v>12</v>
      </c>
      <c r="AB12" s="22">
        <f>AA12/AC12</f>
        <v>1</v>
      </c>
      <c r="AC12" s="21">
        <v>12</v>
      </c>
      <c r="AD12" s="23">
        <v>0</v>
      </c>
      <c r="AE12" s="38" t="s">
        <v>110</v>
      </c>
      <c r="AF12" s="23">
        <v>1</v>
      </c>
      <c r="AG12" s="38" t="s">
        <v>110</v>
      </c>
      <c r="AH12" s="23" t="s">
        <v>33</v>
      </c>
      <c r="AI12" s="38" t="s">
        <v>110</v>
      </c>
      <c r="AJ12" s="23" t="s">
        <v>33</v>
      </c>
      <c r="AK12" s="38" t="s">
        <v>110</v>
      </c>
      <c r="AL12" s="23" t="s">
        <v>33</v>
      </c>
      <c r="AM12" s="38" t="s">
        <v>110</v>
      </c>
      <c r="AN12" s="23">
        <v>1</v>
      </c>
      <c r="AO12" s="38" t="s">
        <v>110</v>
      </c>
      <c r="AP12" s="23" t="s">
        <v>33</v>
      </c>
      <c r="AQ12" s="38" t="s">
        <v>110</v>
      </c>
      <c r="AR12" s="39" t="s">
        <v>33</v>
      </c>
      <c r="AS12" s="38" t="s">
        <v>110</v>
      </c>
      <c r="AT12" s="26" t="s">
        <v>33</v>
      </c>
      <c r="AU12" s="38" t="s">
        <v>110</v>
      </c>
      <c r="AV12" s="26">
        <v>1</v>
      </c>
      <c r="AW12" s="38" t="s">
        <v>110</v>
      </c>
      <c r="AX12" s="28">
        <f>SUM(AV12,AT12,AR12,AP12,AN12,AL12,AJ12,AH12,AF12,AD12)</f>
        <v>3</v>
      </c>
      <c r="AY12" s="29">
        <f>AX12/AZ12</f>
        <v>0.75</v>
      </c>
      <c r="AZ12" s="28">
        <v>4</v>
      </c>
      <c r="BA12" s="30">
        <v>1</v>
      </c>
      <c r="BB12" s="31" t="s">
        <v>111</v>
      </c>
      <c r="BC12" s="30">
        <v>0</v>
      </c>
      <c r="BD12" s="31" t="s">
        <v>109</v>
      </c>
      <c r="BE12" s="30">
        <v>1</v>
      </c>
      <c r="BF12" s="31" t="s">
        <v>111</v>
      </c>
      <c r="BG12" s="30">
        <v>1</v>
      </c>
      <c r="BH12" s="31" t="s">
        <v>111</v>
      </c>
      <c r="BI12" s="30">
        <v>0.5</v>
      </c>
      <c r="BJ12" s="31" t="s">
        <v>112</v>
      </c>
      <c r="BK12" s="33">
        <f>SUM(BA12,BC12,BE12,BG12,BI12)</f>
        <v>3.5</v>
      </c>
      <c r="BL12" s="34">
        <f>BK12/BM12</f>
        <v>0.7</v>
      </c>
      <c r="BM12" s="33">
        <v>5</v>
      </c>
      <c r="BN12" s="35">
        <f>SUM(AA12,AX12,BK12)</f>
        <v>18.5</v>
      </c>
      <c r="BO12" s="35">
        <f>SUM(AC12,AZ12,BM12)</f>
        <v>21</v>
      </c>
      <c r="BP12" s="36">
        <f>BN12/BO12</f>
        <v>0.88095238095238093</v>
      </c>
    </row>
    <row r="13" spans="1:68" ht="26.25" customHeight="1" x14ac:dyDescent="0.25">
      <c r="A13" s="11" t="s">
        <v>113</v>
      </c>
      <c r="B13" s="12">
        <v>462487</v>
      </c>
      <c r="C13" s="14">
        <v>0</v>
      </c>
      <c r="D13" s="15" t="s">
        <v>114</v>
      </c>
      <c r="E13" s="14">
        <v>1</v>
      </c>
      <c r="F13" s="15" t="s">
        <v>115</v>
      </c>
      <c r="G13" s="14">
        <v>1</v>
      </c>
      <c r="H13" s="15" t="s">
        <v>115</v>
      </c>
      <c r="I13" s="14">
        <v>1</v>
      </c>
      <c r="J13" s="15" t="s">
        <v>115</v>
      </c>
      <c r="K13" s="14">
        <v>0</v>
      </c>
      <c r="L13" s="15" t="s">
        <v>116</v>
      </c>
      <c r="M13" s="14">
        <v>1</v>
      </c>
      <c r="N13" s="15" t="s">
        <v>115</v>
      </c>
      <c r="O13" s="14">
        <v>1</v>
      </c>
      <c r="P13" s="15" t="s">
        <v>115</v>
      </c>
      <c r="Q13" s="14">
        <v>1</v>
      </c>
      <c r="R13" s="15" t="s">
        <v>114</v>
      </c>
      <c r="S13" s="14">
        <v>1</v>
      </c>
      <c r="T13" s="15" t="s">
        <v>114</v>
      </c>
      <c r="U13" s="14">
        <v>0.5</v>
      </c>
      <c r="V13" s="15" t="s">
        <v>115</v>
      </c>
      <c r="W13" s="14">
        <v>0</v>
      </c>
      <c r="X13" s="15" t="s">
        <v>116</v>
      </c>
      <c r="Y13" s="19">
        <v>0</v>
      </c>
      <c r="Z13" s="15" t="s">
        <v>116</v>
      </c>
      <c r="AA13" s="21">
        <f>SUM(Y13,W13,U13,S13,Q13,O13,M13,K13,I13,G13,E13,C13)</f>
        <v>7.5</v>
      </c>
      <c r="AB13" s="22">
        <f>AA13/AC13</f>
        <v>0.625</v>
      </c>
      <c r="AC13" s="21">
        <v>12</v>
      </c>
      <c r="AD13" s="23">
        <v>1</v>
      </c>
      <c r="AE13" s="38" t="s">
        <v>117</v>
      </c>
      <c r="AF13" s="23">
        <v>1</v>
      </c>
      <c r="AG13" s="38" t="s">
        <v>118</v>
      </c>
      <c r="AH13" s="23">
        <v>1</v>
      </c>
      <c r="AI13" s="38" t="s">
        <v>118</v>
      </c>
      <c r="AJ13" s="23">
        <v>1</v>
      </c>
      <c r="AK13" s="38" t="s">
        <v>118</v>
      </c>
      <c r="AL13" s="23">
        <v>1</v>
      </c>
      <c r="AM13" s="38" t="s">
        <v>118</v>
      </c>
      <c r="AN13" s="23">
        <v>1</v>
      </c>
      <c r="AO13" s="38" t="s">
        <v>119</v>
      </c>
      <c r="AP13" s="23">
        <v>1</v>
      </c>
      <c r="AQ13" s="38" t="s">
        <v>119</v>
      </c>
      <c r="AR13" s="39">
        <v>1</v>
      </c>
      <c r="AS13" s="38" t="s">
        <v>118</v>
      </c>
      <c r="AT13" s="26">
        <v>0</v>
      </c>
      <c r="AU13" s="38" t="s">
        <v>118</v>
      </c>
      <c r="AV13" s="26">
        <v>0</v>
      </c>
      <c r="AW13" s="38" t="s">
        <v>118</v>
      </c>
      <c r="AX13" s="28">
        <f>SUM(AV13,AT13,AR13,AP13,AN13,AL13,AJ13,AH13,AF13,AD13)</f>
        <v>8</v>
      </c>
      <c r="AY13" s="29">
        <f>AX13/AZ13</f>
        <v>0.8</v>
      </c>
      <c r="AZ13" s="28">
        <v>10</v>
      </c>
      <c r="BA13" s="30">
        <v>1</v>
      </c>
      <c r="BB13" s="31" t="s">
        <v>120</v>
      </c>
      <c r="BC13" s="30">
        <v>1</v>
      </c>
      <c r="BD13" s="31" t="s">
        <v>120</v>
      </c>
      <c r="BE13" s="30">
        <v>1</v>
      </c>
      <c r="BF13" s="31" t="s">
        <v>120</v>
      </c>
      <c r="BG13" s="30">
        <v>1</v>
      </c>
      <c r="BH13" s="31" t="s">
        <v>120</v>
      </c>
      <c r="BI13" s="30">
        <v>1</v>
      </c>
      <c r="BJ13" s="31" t="s">
        <v>121</v>
      </c>
      <c r="BK13" s="33">
        <f>SUM(BA13,BC13,BE13,BG13,BI13)</f>
        <v>5</v>
      </c>
      <c r="BL13" s="34">
        <f>BK13/BM13</f>
        <v>1</v>
      </c>
      <c r="BM13" s="33">
        <v>5</v>
      </c>
      <c r="BN13" s="35">
        <f>SUM(AA13,AX13,BK13)</f>
        <v>20.5</v>
      </c>
      <c r="BO13" s="35">
        <f>SUM(AC13,AZ13,BM13)</f>
        <v>27</v>
      </c>
      <c r="BP13" s="36">
        <f>BN13/BO13</f>
        <v>0.7592592592592593</v>
      </c>
    </row>
    <row r="14" spans="1:68" ht="33.75" customHeight="1" x14ac:dyDescent="0.25">
      <c r="A14" s="11" t="s">
        <v>122</v>
      </c>
      <c r="B14" s="12">
        <v>327260</v>
      </c>
      <c r="C14" s="14">
        <v>1</v>
      </c>
      <c r="D14" s="15" t="s">
        <v>123</v>
      </c>
      <c r="E14" s="14">
        <v>1</v>
      </c>
      <c r="F14" s="15" t="s">
        <v>123</v>
      </c>
      <c r="G14" s="14">
        <v>1</v>
      </c>
      <c r="H14" s="15" t="s">
        <v>123</v>
      </c>
      <c r="I14" s="14">
        <v>1</v>
      </c>
      <c r="J14" s="15" t="s">
        <v>123</v>
      </c>
      <c r="K14" s="14">
        <v>1</v>
      </c>
      <c r="L14" s="15" t="s">
        <v>123</v>
      </c>
      <c r="M14" s="14">
        <v>1</v>
      </c>
      <c r="N14" s="15" t="s">
        <v>124</v>
      </c>
      <c r="O14" s="14">
        <v>1</v>
      </c>
      <c r="P14" s="15" t="s">
        <v>123</v>
      </c>
      <c r="Q14" s="14">
        <v>1</v>
      </c>
      <c r="R14" s="15" t="s">
        <v>123</v>
      </c>
      <c r="S14" s="14">
        <v>1</v>
      </c>
      <c r="T14" s="15" t="s">
        <v>123</v>
      </c>
      <c r="U14" s="14">
        <v>1</v>
      </c>
      <c r="V14" s="15" t="s">
        <v>123</v>
      </c>
      <c r="W14" s="14">
        <v>0</v>
      </c>
      <c r="X14" s="15" t="s">
        <v>124</v>
      </c>
      <c r="Y14" s="19">
        <v>1</v>
      </c>
      <c r="Z14" s="15" t="s">
        <v>123</v>
      </c>
      <c r="AA14" s="21">
        <f>SUM(Y14,W14,U14,S14,Q14,O14,M14,K14,I14,G14,E14,C14)</f>
        <v>11</v>
      </c>
      <c r="AB14" s="22">
        <f>AA14/AC14</f>
        <v>0.91666666666666663</v>
      </c>
      <c r="AC14" s="21">
        <v>12</v>
      </c>
      <c r="AD14" s="23">
        <v>0.5</v>
      </c>
      <c r="AE14" s="38" t="s">
        <v>123</v>
      </c>
      <c r="AF14" s="23">
        <v>1</v>
      </c>
      <c r="AG14" s="38" t="s">
        <v>125</v>
      </c>
      <c r="AH14" s="23">
        <v>0</v>
      </c>
      <c r="AI14" s="38" t="s">
        <v>125</v>
      </c>
      <c r="AJ14" s="23">
        <v>1</v>
      </c>
      <c r="AK14" s="38" t="s">
        <v>125</v>
      </c>
      <c r="AL14" s="23">
        <v>1</v>
      </c>
      <c r="AM14" s="38" t="s">
        <v>125</v>
      </c>
      <c r="AN14" s="23">
        <v>0</v>
      </c>
      <c r="AO14" s="38" t="s">
        <v>125</v>
      </c>
      <c r="AP14" s="23">
        <v>0</v>
      </c>
      <c r="AQ14" s="38" t="s">
        <v>125</v>
      </c>
      <c r="AR14" s="23">
        <v>0</v>
      </c>
      <c r="AS14" s="38" t="s">
        <v>125</v>
      </c>
      <c r="AT14" s="23">
        <v>0</v>
      </c>
      <c r="AU14" s="38" t="s">
        <v>125</v>
      </c>
      <c r="AV14" s="23">
        <v>1</v>
      </c>
      <c r="AW14" s="38" t="s">
        <v>123</v>
      </c>
      <c r="AX14" s="28">
        <f>SUM(AV14,AT14,AR14,AP14,AN14,AL14,AJ14,AH14,AF14,AD14)</f>
        <v>4.5</v>
      </c>
      <c r="AY14" s="29">
        <f>AX14/AZ14</f>
        <v>0.45</v>
      </c>
      <c r="AZ14" s="28">
        <v>10</v>
      </c>
      <c r="BA14" s="30">
        <v>1</v>
      </c>
      <c r="BB14" s="31" t="s">
        <v>126</v>
      </c>
      <c r="BC14" s="30">
        <v>1</v>
      </c>
      <c r="BD14" s="31" t="s">
        <v>126</v>
      </c>
      <c r="BE14" s="30">
        <v>0</v>
      </c>
      <c r="BF14" s="31" t="s">
        <v>124</v>
      </c>
      <c r="BG14" s="30">
        <v>0</v>
      </c>
      <c r="BH14" s="31" t="s">
        <v>124</v>
      </c>
      <c r="BI14" s="30">
        <v>0.5</v>
      </c>
      <c r="BJ14" s="31" t="s">
        <v>127</v>
      </c>
      <c r="BK14" s="33">
        <f>SUM(BA14,BC14,BE14,BG14,BI14)</f>
        <v>2.5</v>
      </c>
      <c r="BL14" s="34">
        <f>BK14/BM14</f>
        <v>0.5</v>
      </c>
      <c r="BM14" s="33">
        <v>5</v>
      </c>
      <c r="BN14" s="35">
        <f>SUM(AA14,AX14,BK14)</f>
        <v>18</v>
      </c>
      <c r="BO14" s="35">
        <f>SUM(AC14,AZ14,BM14)</f>
        <v>27</v>
      </c>
      <c r="BP14" s="36">
        <f>BN14/BO14</f>
        <v>0.66666666666666663</v>
      </c>
    </row>
    <row r="15" spans="1:68" ht="21" customHeight="1" x14ac:dyDescent="0.25">
      <c r="A15" s="11" t="s">
        <v>128</v>
      </c>
      <c r="B15" s="12">
        <v>438422</v>
      </c>
      <c r="C15" s="14">
        <v>1</v>
      </c>
      <c r="D15" s="15" t="s">
        <v>129</v>
      </c>
      <c r="E15" s="14">
        <v>1</v>
      </c>
      <c r="F15" s="15" t="s">
        <v>129</v>
      </c>
      <c r="G15" s="14">
        <v>1</v>
      </c>
      <c r="H15" s="15" t="s">
        <v>129</v>
      </c>
      <c r="I15" s="14">
        <v>1</v>
      </c>
      <c r="J15" s="15" t="s">
        <v>129</v>
      </c>
      <c r="K15" s="14">
        <v>0</v>
      </c>
      <c r="L15" s="15" t="s">
        <v>129</v>
      </c>
      <c r="M15" s="14">
        <v>1</v>
      </c>
      <c r="N15" s="15" t="s">
        <v>129</v>
      </c>
      <c r="O15" s="14">
        <v>0</v>
      </c>
      <c r="P15" s="15" t="s">
        <v>129</v>
      </c>
      <c r="Q15" s="14">
        <v>1</v>
      </c>
      <c r="R15" s="15" t="s">
        <v>129</v>
      </c>
      <c r="S15" s="14">
        <v>0.5</v>
      </c>
      <c r="T15" s="15" t="s">
        <v>129</v>
      </c>
      <c r="U15" s="14">
        <v>0</v>
      </c>
      <c r="V15" s="15" t="s">
        <v>129</v>
      </c>
      <c r="W15" s="14">
        <v>0</v>
      </c>
      <c r="X15" s="15" t="s">
        <v>129</v>
      </c>
      <c r="Y15" s="19">
        <v>0</v>
      </c>
      <c r="Z15" s="15" t="s">
        <v>129</v>
      </c>
      <c r="AA15" s="21">
        <f>SUM(Y15,W15,U15,S15,Q15,O15,M15,K15,I15,G15,E15,C15)</f>
        <v>6.5</v>
      </c>
      <c r="AB15" s="22">
        <f>AA15/AC15</f>
        <v>0.54166666666666663</v>
      </c>
      <c r="AC15" s="21">
        <v>12</v>
      </c>
      <c r="AD15" s="23">
        <v>1</v>
      </c>
      <c r="AE15" s="38" t="s">
        <v>130</v>
      </c>
      <c r="AF15" s="23">
        <v>1</v>
      </c>
      <c r="AG15" s="38" t="s">
        <v>130</v>
      </c>
      <c r="AH15" s="23" t="s">
        <v>33</v>
      </c>
      <c r="AI15" s="38"/>
      <c r="AJ15" s="23" t="s">
        <v>33</v>
      </c>
      <c r="AK15" s="38"/>
      <c r="AL15" s="23" t="s">
        <v>33</v>
      </c>
      <c r="AM15" s="38"/>
      <c r="AN15" s="23">
        <v>1</v>
      </c>
      <c r="AO15" s="38" t="s">
        <v>131</v>
      </c>
      <c r="AP15" s="23">
        <v>1</v>
      </c>
      <c r="AQ15" s="38" t="s">
        <v>131</v>
      </c>
      <c r="AR15" s="39">
        <v>1</v>
      </c>
      <c r="AS15" s="38" t="s">
        <v>131</v>
      </c>
      <c r="AT15" s="26">
        <v>0</v>
      </c>
      <c r="AU15" s="38" t="s">
        <v>132</v>
      </c>
      <c r="AV15" s="26">
        <v>0</v>
      </c>
      <c r="AW15" s="38" t="s">
        <v>132</v>
      </c>
      <c r="AX15" s="28">
        <f>SUM(AV15,AT15,AR15,AP15,AN15,AL15,AJ15,AH15,AF15,AD15)</f>
        <v>5</v>
      </c>
      <c r="AY15" s="29">
        <f>AX15/AZ15</f>
        <v>0.7142857142857143</v>
      </c>
      <c r="AZ15" s="28">
        <v>7</v>
      </c>
      <c r="BA15" s="30">
        <v>1</v>
      </c>
      <c r="BB15" s="31" t="s">
        <v>133</v>
      </c>
      <c r="BC15" s="30">
        <v>0</v>
      </c>
      <c r="BD15" s="31" t="s">
        <v>133</v>
      </c>
      <c r="BE15" s="30">
        <v>1</v>
      </c>
      <c r="BF15" s="31" t="s">
        <v>133</v>
      </c>
      <c r="BG15" s="30">
        <v>1</v>
      </c>
      <c r="BH15" s="31" t="s">
        <v>133</v>
      </c>
      <c r="BI15" s="30">
        <v>0</v>
      </c>
      <c r="BJ15" s="31" t="s">
        <v>133</v>
      </c>
      <c r="BK15" s="33">
        <f>SUM(BA15,BC15,BE15,BG15,BI15)</f>
        <v>3</v>
      </c>
      <c r="BL15" s="34">
        <f>BK15/BM15</f>
        <v>0.6</v>
      </c>
      <c r="BM15" s="33">
        <v>5</v>
      </c>
      <c r="BN15" s="35">
        <f>SUM(AA15,AX15,BK15)</f>
        <v>14.5</v>
      </c>
      <c r="BO15" s="35">
        <f>SUM(AC15,AZ15,BM15)</f>
        <v>24</v>
      </c>
      <c r="BP15" s="36">
        <f>BN15/BO15</f>
        <v>0.60416666666666663</v>
      </c>
    </row>
    <row r="16" spans="1:68" ht="27.75" customHeight="1" x14ac:dyDescent="0.25">
      <c r="A16" s="11" t="s">
        <v>134</v>
      </c>
      <c r="B16" s="12">
        <v>288228</v>
      </c>
      <c r="C16" s="14">
        <v>1</v>
      </c>
      <c r="D16" s="15" t="s">
        <v>135</v>
      </c>
      <c r="E16" s="14">
        <v>1</v>
      </c>
      <c r="F16" s="15" t="s">
        <v>135</v>
      </c>
      <c r="G16" s="14">
        <v>0</v>
      </c>
      <c r="H16" s="52" t="s">
        <v>136</v>
      </c>
      <c r="I16" s="14">
        <v>1</v>
      </c>
      <c r="J16" s="15" t="s">
        <v>135</v>
      </c>
      <c r="K16" s="14">
        <v>1</v>
      </c>
      <c r="L16" s="15" t="s">
        <v>135</v>
      </c>
      <c r="M16" s="14">
        <v>1</v>
      </c>
      <c r="N16" s="15" t="s">
        <v>135</v>
      </c>
      <c r="O16" s="14">
        <v>1</v>
      </c>
      <c r="P16" s="15" t="s">
        <v>135</v>
      </c>
      <c r="Q16" s="14">
        <v>1</v>
      </c>
      <c r="R16" s="15" t="s">
        <v>136</v>
      </c>
      <c r="S16" s="14">
        <v>1</v>
      </c>
      <c r="T16" s="15" t="s">
        <v>136</v>
      </c>
      <c r="U16" s="14">
        <v>0</v>
      </c>
      <c r="V16" s="15" t="s">
        <v>136</v>
      </c>
      <c r="W16" s="14">
        <v>0</v>
      </c>
      <c r="X16" s="15" t="s">
        <v>137</v>
      </c>
      <c r="Y16" s="19">
        <v>1</v>
      </c>
      <c r="Z16" s="17" t="s">
        <v>138</v>
      </c>
      <c r="AA16" s="21">
        <f>SUM(Y16,W16,U16,S16,Q16,O16,M16,K16,I16,G16,E16,C16)</f>
        <v>9</v>
      </c>
      <c r="AB16" s="22">
        <f>AA16/AC16</f>
        <v>0.75</v>
      </c>
      <c r="AC16" s="21">
        <v>12</v>
      </c>
      <c r="AD16" s="23">
        <v>1</v>
      </c>
      <c r="AE16" s="38" t="s">
        <v>139</v>
      </c>
      <c r="AF16" s="23">
        <v>1</v>
      </c>
      <c r="AG16" s="38" t="s">
        <v>140</v>
      </c>
      <c r="AH16" s="23" t="s">
        <v>33</v>
      </c>
      <c r="AI16" s="38"/>
      <c r="AJ16" s="23" t="s">
        <v>33</v>
      </c>
      <c r="AK16" s="38"/>
      <c r="AL16" s="23" t="s">
        <v>33</v>
      </c>
      <c r="AM16" s="38"/>
      <c r="AN16" s="23">
        <v>0</v>
      </c>
      <c r="AO16" s="38" t="s">
        <v>140</v>
      </c>
      <c r="AP16" s="23">
        <v>0</v>
      </c>
      <c r="AQ16" s="38" t="s">
        <v>140</v>
      </c>
      <c r="AR16" s="39">
        <v>0</v>
      </c>
      <c r="AS16" s="38" t="s">
        <v>140</v>
      </c>
      <c r="AT16" s="26">
        <v>0</v>
      </c>
      <c r="AU16" s="38" t="s">
        <v>140</v>
      </c>
      <c r="AV16" s="26">
        <v>0</v>
      </c>
      <c r="AW16" s="24" t="s">
        <v>138</v>
      </c>
      <c r="AX16" s="28">
        <f>SUM(AV16,AT16,AR16,AP16,AN16,AL16,AJ16,AH16,AF16,AD16)</f>
        <v>2</v>
      </c>
      <c r="AY16" s="29">
        <f>AX16/AZ16</f>
        <v>0.2857142857142857</v>
      </c>
      <c r="AZ16" s="28">
        <v>7</v>
      </c>
      <c r="BA16" s="30">
        <v>1</v>
      </c>
      <c r="BB16" s="31" t="s">
        <v>141</v>
      </c>
      <c r="BC16" s="30">
        <v>0</v>
      </c>
      <c r="BD16" s="31" t="s">
        <v>141</v>
      </c>
      <c r="BE16" s="30">
        <v>0</v>
      </c>
      <c r="BF16" s="31" t="s">
        <v>141</v>
      </c>
      <c r="BG16" s="30">
        <v>0</v>
      </c>
      <c r="BH16" s="31" t="s">
        <v>141</v>
      </c>
      <c r="BI16" s="30">
        <v>0.5</v>
      </c>
      <c r="BJ16" s="31" t="s">
        <v>141</v>
      </c>
      <c r="BK16" s="33">
        <f>SUM(BA16,BC16,BE16,BG16,BI16)</f>
        <v>1.5</v>
      </c>
      <c r="BL16" s="34">
        <f>BK16/BM16</f>
        <v>0.3</v>
      </c>
      <c r="BM16" s="33">
        <v>5</v>
      </c>
      <c r="BN16" s="35">
        <f>SUM(AA16,AX16,BK16)</f>
        <v>12.5</v>
      </c>
      <c r="BO16" s="35">
        <f>SUM(AC16,AZ16,BM16)</f>
        <v>24</v>
      </c>
      <c r="BP16" s="36">
        <f>BN16/BO16</f>
        <v>0.52083333333333337</v>
      </c>
    </row>
    <row r="17" spans="1:68" ht="16.5" customHeight="1" x14ac:dyDescent="0.25">
      <c r="A17" s="11" t="s">
        <v>142</v>
      </c>
      <c r="B17" s="12">
        <v>324547</v>
      </c>
      <c r="C17" s="14">
        <v>1</v>
      </c>
      <c r="D17" s="15" t="s">
        <v>143</v>
      </c>
      <c r="E17" s="14">
        <v>1</v>
      </c>
      <c r="F17" s="15" t="s">
        <v>143</v>
      </c>
      <c r="G17" s="14">
        <v>1</v>
      </c>
      <c r="H17" s="15" t="s">
        <v>143</v>
      </c>
      <c r="I17" s="14">
        <v>1</v>
      </c>
      <c r="J17" s="15" t="s">
        <v>143</v>
      </c>
      <c r="K17" s="14">
        <v>0</v>
      </c>
      <c r="L17" s="15" t="s">
        <v>144</v>
      </c>
      <c r="M17" s="14">
        <v>0</v>
      </c>
      <c r="N17" s="15" t="s">
        <v>144</v>
      </c>
      <c r="O17" s="14">
        <v>0</v>
      </c>
      <c r="P17" s="15" t="s">
        <v>144</v>
      </c>
      <c r="Q17" s="14">
        <v>0</v>
      </c>
      <c r="R17" s="15" t="s">
        <v>144</v>
      </c>
      <c r="S17" s="14">
        <v>0</v>
      </c>
      <c r="T17" s="15" t="s">
        <v>144</v>
      </c>
      <c r="U17" s="14">
        <v>0.5</v>
      </c>
      <c r="V17" s="15" t="s">
        <v>143</v>
      </c>
      <c r="W17" s="14">
        <v>0</v>
      </c>
      <c r="X17" s="15" t="s">
        <v>144</v>
      </c>
      <c r="Y17" s="19">
        <v>0</v>
      </c>
      <c r="Z17" s="15" t="s">
        <v>144</v>
      </c>
      <c r="AA17" s="21">
        <f>SUM(Y17,W17,U17,S17,Q17,O17,M17,K17,I17,G17,E17,C17)</f>
        <v>4.5</v>
      </c>
      <c r="AB17" s="22">
        <f>AA17/AC17</f>
        <v>0.375</v>
      </c>
      <c r="AC17" s="21">
        <v>12</v>
      </c>
      <c r="AD17" s="23">
        <v>1</v>
      </c>
      <c r="AE17" s="38" t="s">
        <v>145</v>
      </c>
      <c r="AF17" s="23">
        <v>0</v>
      </c>
      <c r="AG17" s="38" t="s">
        <v>145</v>
      </c>
      <c r="AH17" s="23">
        <v>0</v>
      </c>
      <c r="AI17" s="38" t="s">
        <v>145</v>
      </c>
      <c r="AJ17" s="23">
        <v>0</v>
      </c>
      <c r="AK17" s="38" t="s">
        <v>145</v>
      </c>
      <c r="AL17" s="23">
        <v>0</v>
      </c>
      <c r="AM17" s="38" t="s">
        <v>145</v>
      </c>
      <c r="AN17" s="23">
        <v>0</v>
      </c>
      <c r="AO17" s="38" t="s">
        <v>145</v>
      </c>
      <c r="AP17" s="23">
        <v>0</v>
      </c>
      <c r="AQ17" s="38" t="s">
        <v>145</v>
      </c>
      <c r="AR17" s="39">
        <v>0</v>
      </c>
      <c r="AS17" s="38" t="s">
        <v>145</v>
      </c>
      <c r="AT17" s="26">
        <v>0</v>
      </c>
      <c r="AU17" s="38" t="s">
        <v>145</v>
      </c>
      <c r="AV17" s="26">
        <v>1</v>
      </c>
      <c r="AW17" s="38" t="s">
        <v>146</v>
      </c>
      <c r="AX17" s="28">
        <f>SUM(AV17,AT17,AR17,AP17,AN17,AL17,AJ17,AH17,AF17,AD17)</f>
        <v>2</v>
      </c>
      <c r="AY17" s="29">
        <f>AX17/AZ17</f>
        <v>0.2</v>
      </c>
      <c r="AZ17" s="28">
        <v>10</v>
      </c>
      <c r="BA17" s="30">
        <v>0</v>
      </c>
      <c r="BB17" s="31" t="s">
        <v>145</v>
      </c>
      <c r="BC17" s="30">
        <v>0</v>
      </c>
      <c r="BD17" s="31" t="s">
        <v>145</v>
      </c>
      <c r="BE17" s="30">
        <v>0</v>
      </c>
      <c r="BF17" s="31" t="s">
        <v>145</v>
      </c>
      <c r="BG17" s="30">
        <v>0</v>
      </c>
      <c r="BH17" s="31" t="s">
        <v>145</v>
      </c>
      <c r="BI17" s="30">
        <v>0.5</v>
      </c>
      <c r="BJ17" s="31" t="s">
        <v>144</v>
      </c>
      <c r="BK17" s="33">
        <f>SUM(BA17,BC17,BE17,BG17,BI17)</f>
        <v>0.5</v>
      </c>
      <c r="BL17" s="34">
        <f>BK17/BM17</f>
        <v>0.1</v>
      </c>
      <c r="BM17" s="33">
        <v>5</v>
      </c>
      <c r="BN17" s="35">
        <f>SUM(AA17,AX17,BK17)</f>
        <v>7</v>
      </c>
      <c r="BO17" s="35">
        <f>SUM(AC17,AZ17,BM17)</f>
        <v>27</v>
      </c>
      <c r="BP17" s="36">
        <f>BN17/BO17</f>
        <v>0.25925925925925924</v>
      </c>
    </row>
    <row r="18" spans="1:68" ht="33.75" customHeight="1" x14ac:dyDescent="0.25">
      <c r="A18" s="11" t="s">
        <v>147</v>
      </c>
      <c r="B18" s="12">
        <v>366454</v>
      </c>
      <c r="C18" s="53">
        <v>1</v>
      </c>
      <c r="D18" s="54" t="s">
        <v>148</v>
      </c>
      <c r="E18" s="53">
        <v>0</v>
      </c>
      <c r="F18" s="54" t="s">
        <v>149</v>
      </c>
      <c r="G18" s="53">
        <v>0</v>
      </c>
      <c r="H18" s="54" t="s">
        <v>149</v>
      </c>
      <c r="I18" s="53">
        <v>0</v>
      </c>
      <c r="J18" s="54" t="s">
        <v>149</v>
      </c>
      <c r="K18" s="53">
        <v>0</v>
      </c>
      <c r="L18" s="54" t="s">
        <v>149</v>
      </c>
      <c r="M18" s="53">
        <v>0</v>
      </c>
      <c r="N18" s="54" t="s">
        <v>149</v>
      </c>
      <c r="O18" s="53">
        <v>0</v>
      </c>
      <c r="P18" s="54" t="s">
        <v>150</v>
      </c>
      <c r="Q18" s="53">
        <v>0</v>
      </c>
      <c r="R18" s="54" t="s">
        <v>150</v>
      </c>
      <c r="S18" s="53">
        <v>0</v>
      </c>
      <c r="T18" s="54" t="s">
        <v>150</v>
      </c>
      <c r="U18" s="53">
        <v>0</v>
      </c>
      <c r="V18" s="54" t="s">
        <v>150</v>
      </c>
      <c r="W18" s="53">
        <v>0</v>
      </c>
      <c r="X18" s="54" t="s">
        <v>150</v>
      </c>
      <c r="Y18" s="19">
        <v>0</v>
      </c>
      <c r="Z18" s="54" t="s">
        <v>150</v>
      </c>
      <c r="AA18" s="21">
        <f>SUM(Y18,W18,U18,S18,Q18,O18,M18,K18,I18,G18,E18,C18)</f>
        <v>1</v>
      </c>
      <c r="AB18" s="22">
        <f>AA18/AC18</f>
        <v>8.3333333333333329E-2</v>
      </c>
      <c r="AC18" s="21">
        <v>12</v>
      </c>
      <c r="AD18" s="23">
        <v>1</v>
      </c>
      <c r="AE18" s="38" t="s">
        <v>151</v>
      </c>
      <c r="AF18" s="55">
        <v>0</v>
      </c>
      <c r="AG18" s="38" t="s">
        <v>150</v>
      </c>
      <c r="AH18" s="55">
        <v>0</v>
      </c>
      <c r="AI18" s="38" t="s">
        <v>150</v>
      </c>
      <c r="AJ18" s="55">
        <v>0</v>
      </c>
      <c r="AK18" s="38" t="s">
        <v>150</v>
      </c>
      <c r="AL18" s="55">
        <v>0</v>
      </c>
      <c r="AM18" s="38" t="s">
        <v>150</v>
      </c>
      <c r="AN18" s="55">
        <v>0</v>
      </c>
      <c r="AO18" s="38" t="s">
        <v>150</v>
      </c>
      <c r="AP18" s="55">
        <v>0</v>
      </c>
      <c r="AQ18" s="38" t="s">
        <v>150</v>
      </c>
      <c r="AR18" s="56">
        <v>0</v>
      </c>
      <c r="AS18" s="38" t="s">
        <v>150</v>
      </c>
      <c r="AT18" s="26">
        <v>0</v>
      </c>
      <c r="AU18" s="38" t="s">
        <v>150</v>
      </c>
      <c r="AV18" s="26">
        <v>0</v>
      </c>
      <c r="AW18" s="38" t="s">
        <v>150</v>
      </c>
      <c r="AX18" s="28">
        <f>SUM(AV18,AT18,AR18,AP18,AN18,AL18,AJ18,AH18,AF18,AD18)</f>
        <v>1</v>
      </c>
      <c r="AY18" s="29">
        <f>AX18/AZ18</f>
        <v>0.1</v>
      </c>
      <c r="AZ18" s="28">
        <v>10</v>
      </c>
      <c r="BA18" s="30">
        <v>1</v>
      </c>
      <c r="BB18" s="31" t="s">
        <v>152</v>
      </c>
      <c r="BC18" s="30">
        <v>1</v>
      </c>
      <c r="BD18" s="31" t="s">
        <v>152</v>
      </c>
      <c r="BE18" s="30">
        <v>1</v>
      </c>
      <c r="BF18" s="31" t="s">
        <v>152</v>
      </c>
      <c r="BG18" s="30">
        <v>1</v>
      </c>
      <c r="BH18" s="31" t="s">
        <v>152</v>
      </c>
      <c r="BI18" s="30">
        <v>0.5</v>
      </c>
      <c r="BJ18" s="31" t="s">
        <v>153</v>
      </c>
      <c r="BK18" s="33">
        <f>SUM(BA18,BC18,BE18,BG18,BI18)</f>
        <v>4.5</v>
      </c>
      <c r="BL18" s="34">
        <f>BK18/BM18</f>
        <v>0.9</v>
      </c>
      <c r="BM18" s="33">
        <v>5</v>
      </c>
      <c r="BN18" s="35">
        <f>SUM(AA18,AX18,BK18)</f>
        <v>6.5</v>
      </c>
      <c r="BO18" s="35">
        <f>SUM(AC18,AZ18,BM18)</f>
        <v>27</v>
      </c>
      <c r="BP18" s="36">
        <f>BN18/BO18</f>
        <v>0.24074074074074073</v>
      </c>
    </row>
    <row r="19" spans="1:68" ht="24.75" customHeight="1" x14ac:dyDescent="0.25">
      <c r="A19" s="11" t="s">
        <v>154</v>
      </c>
      <c r="B19" s="12">
        <v>221831</v>
      </c>
      <c r="C19" s="13">
        <v>1</v>
      </c>
      <c r="D19" s="57" t="s">
        <v>155</v>
      </c>
      <c r="E19" s="14">
        <v>1</v>
      </c>
      <c r="F19" s="57" t="s">
        <v>156</v>
      </c>
      <c r="G19" s="14">
        <v>0</v>
      </c>
      <c r="H19" s="57" t="s">
        <v>156</v>
      </c>
      <c r="I19" s="14">
        <v>0</v>
      </c>
      <c r="J19" s="57" t="s">
        <v>156</v>
      </c>
      <c r="K19" s="14">
        <v>0</v>
      </c>
      <c r="L19" s="57" t="s">
        <v>156</v>
      </c>
      <c r="M19" s="14">
        <v>1</v>
      </c>
      <c r="N19" s="57" t="s">
        <v>155</v>
      </c>
      <c r="O19" s="14">
        <v>0</v>
      </c>
      <c r="P19" s="57" t="s">
        <v>156</v>
      </c>
      <c r="Q19" s="14">
        <v>0</v>
      </c>
      <c r="R19" s="57" t="s">
        <v>156</v>
      </c>
      <c r="S19" s="14">
        <v>0</v>
      </c>
      <c r="T19" s="57" t="s">
        <v>156</v>
      </c>
      <c r="U19" s="14">
        <v>0</v>
      </c>
      <c r="V19" s="57" t="s">
        <v>156</v>
      </c>
      <c r="W19" s="14">
        <v>0</v>
      </c>
      <c r="X19" s="57" t="s">
        <v>156</v>
      </c>
      <c r="Y19" s="19">
        <v>0</v>
      </c>
      <c r="Z19" s="57" t="s">
        <v>156</v>
      </c>
      <c r="AA19" s="21">
        <f>SUM(Y19,W19,U19,S19,Q19,O19,M19,K19,I19,G19,E19,C19)</f>
        <v>3</v>
      </c>
      <c r="AB19" s="22">
        <f>AA19/AC19</f>
        <v>0.25</v>
      </c>
      <c r="AC19" s="21">
        <v>12</v>
      </c>
      <c r="AD19" s="23">
        <v>1</v>
      </c>
      <c r="AE19" s="38" t="s">
        <v>157</v>
      </c>
      <c r="AF19" s="23">
        <v>0</v>
      </c>
      <c r="AG19" s="38" t="s">
        <v>156</v>
      </c>
      <c r="AH19" s="23">
        <v>0</v>
      </c>
      <c r="AI19" s="38" t="s">
        <v>156</v>
      </c>
      <c r="AJ19" s="23">
        <v>0</v>
      </c>
      <c r="AK19" s="38" t="s">
        <v>156</v>
      </c>
      <c r="AL19" s="23">
        <v>0</v>
      </c>
      <c r="AM19" s="38" t="s">
        <v>156</v>
      </c>
      <c r="AN19" s="23">
        <v>0</v>
      </c>
      <c r="AO19" s="38" t="s">
        <v>156</v>
      </c>
      <c r="AP19" s="23">
        <v>0</v>
      </c>
      <c r="AQ19" s="38" t="s">
        <v>156</v>
      </c>
      <c r="AR19" s="39">
        <v>0</v>
      </c>
      <c r="AS19" s="38" t="s">
        <v>156</v>
      </c>
      <c r="AT19" s="26">
        <v>0</v>
      </c>
      <c r="AU19" s="38" t="s">
        <v>156</v>
      </c>
      <c r="AV19" s="26">
        <v>0</v>
      </c>
      <c r="AW19" s="38" t="s">
        <v>156</v>
      </c>
      <c r="AX19" s="28">
        <f>SUM(AV19,AT19,AR19,AP19,AN19,AL19,AJ19,AH19,AF19,AD19)</f>
        <v>1</v>
      </c>
      <c r="AY19" s="29">
        <f>AX19/AZ19</f>
        <v>0.1</v>
      </c>
      <c r="AZ19" s="28">
        <v>10</v>
      </c>
      <c r="BA19" s="30">
        <v>0</v>
      </c>
      <c r="BB19" s="58" t="s">
        <v>156</v>
      </c>
      <c r="BC19" s="30">
        <v>0</v>
      </c>
      <c r="BD19" s="58" t="s">
        <v>156</v>
      </c>
      <c r="BE19" s="30">
        <v>0</v>
      </c>
      <c r="BF19" s="58" t="s">
        <v>156</v>
      </c>
      <c r="BG19" s="30">
        <v>0</v>
      </c>
      <c r="BH19" s="58" t="s">
        <v>156</v>
      </c>
      <c r="BI19" s="30">
        <v>0</v>
      </c>
      <c r="BJ19" s="58" t="s">
        <v>156</v>
      </c>
      <c r="BK19" s="33">
        <f>SUM(BA19,BC19,BE19,BG19,BI19)</f>
        <v>0</v>
      </c>
      <c r="BL19" s="34">
        <f>BK19/BM19</f>
        <v>0</v>
      </c>
      <c r="BM19" s="33">
        <v>5</v>
      </c>
      <c r="BN19" s="35">
        <f>SUM(AA19,AX19,BK19)</f>
        <v>4</v>
      </c>
      <c r="BO19" s="35">
        <f>SUM(AC19,AZ19,BM19)</f>
        <v>27</v>
      </c>
      <c r="BP19" s="36">
        <f>BN19/BO19</f>
        <v>0.14814814814814814</v>
      </c>
    </row>
    <row r="20" spans="1:68" ht="24" customHeight="1" x14ac:dyDescent="0.25">
      <c r="A20" s="11" t="s">
        <v>158</v>
      </c>
      <c r="B20" s="12">
        <v>520015</v>
      </c>
      <c r="C20" s="13">
        <v>0</v>
      </c>
      <c r="D20" s="57" t="s">
        <v>159</v>
      </c>
      <c r="E20" s="14">
        <v>0</v>
      </c>
      <c r="F20" s="57" t="s">
        <v>159</v>
      </c>
      <c r="G20" s="14">
        <v>0</v>
      </c>
      <c r="H20" s="57" t="s">
        <v>159</v>
      </c>
      <c r="I20" s="14">
        <v>0</v>
      </c>
      <c r="J20" s="57" t="s">
        <v>159</v>
      </c>
      <c r="K20" s="14">
        <v>0</v>
      </c>
      <c r="L20" s="57" t="s">
        <v>159</v>
      </c>
      <c r="M20" s="14">
        <v>0</v>
      </c>
      <c r="N20" s="57" t="s">
        <v>159</v>
      </c>
      <c r="O20" s="14">
        <v>0</v>
      </c>
      <c r="P20" s="57" t="s">
        <v>159</v>
      </c>
      <c r="Q20" s="14">
        <v>0</v>
      </c>
      <c r="R20" s="57" t="s">
        <v>159</v>
      </c>
      <c r="S20" s="14">
        <v>0</v>
      </c>
      <c r="T20" s="57" t="s">
        <v>159</v>
      </c>
      <c r="U20" s="14">
        <v>0</v>
      </c>
      <c r="V20" s="57" t="s">
        <v>159</v>
      </c>
      <c r="W20" s="14">
        <v>0</v>
      </c>
      <c r="X20" s="57" t="s">
        <v>159</v>
      </c>
      <c r="Y20" s="19">
        <v>0</v>
      </c>
      <c r="Z20" s="57" t="s">
        <v>159</v>
      </c>
      <c r="AA20" s="21">
        <f>SUM(Y20,W20,U20,S20,Q20,O20,M20,K20,I20,G20,E20,C20)</f>
        <v>0</v>
      </c>
      <c r="AB20" s="22">
        <f>AA20/AC20</f>
        <v>0</v>
      </c>
      <c r="AC20" s="21">
        <v>12</v>
      </c>
      <c r="AD20" s="23">
        <v>0</v>
      </c>
      <c r="AE20" s="38" t="s">
        <v>159</v>
      </c>
      <c r="AF20" s="23">
        <v>1</v>
      </c>
      <c r="AG20" s="38" t="s">
        <v>160</v>
      </c>
      <c r="AH20" s="23">
        <v>1</v>
      </c>
      <c r="AI20" s="38" t="s">
        <v>160</v>
      </c>
      <c r="AJ20" s="23">
        <v>0</v>
      </c>
      <c r="AK20" s="38" t="s">
        <v>159</v>
      </c>
      <c r="AL20" s="23">
        <v>1</v>
      </c>
      <c r="AM20" s="38" t="s">
        <v>160</v>
      </c>
      <c r="AN20" s="23">
        <v>0</v>
      </c>
      <c r="AO20" s="38" t="s">
        <v>159</v>
      </c>
      <c r="AP20" s="23">
        <v>0</v>
      </c>
      <c r="AQ20" s="38" t="s">
        <v>159</v>
      </c>
      <c r="AR20" s="39">
        <v>0</v>
      </c>
      <c r="AS20" s="38" t="s">
        <v>159</v>
      </c>
      <c r="AT20" s="26">
        <v>0</v>
      </c>
      <c r="AU20" s="38" t="s">
        <v>159</v>
      </c>
      <c r="AV20" s="26">
        <v>0</v>
      </c>
      <c r="AW20" s="38" t="s">
        <v>159</v>
      </c>
      <c r="AX20" s="28">
        <f>SUM(AV20,AT20,AR20,AP20,AN20,AL20,AJ20,AH20,AF20,AD20)</f>
        <v>3</v>
      </c>
      <c r="AY20" s="29">
        <f>AX20/AZ20</f>
        <v>0.3</v>
      </c>
      <c r="AZ20" s="28">
        <v>10</v>
      </c>
      <c r="BA20" s="30">
        <v>1</v>
      </c>
      <c r="BB20" s="58" t="s">
        <v>160</v>
      </c>
      <c r="BC20" s="30">
        <v>0</v>
      </c>
      <c r="BD20" s="58" t="s">
        <v>159</v>
      </c>
      <c r="BE20" s="30">
        <v>0</v>
      </c>
      <c r="BF20" s="58" t="s">
        <v>159</v>
      </c>
      <c r="BG20" s="30">
        <v>0</v>
      </c>
      <c r="BH20" s="58" t="s">
        <v>159</v>
      </c>
      <c r="BI20" s="30">
        <v>0</v>
      </c>
      <c r="BJ20" s="58" t="s">
        <v>159</v>
      </c>
      <c r="BK20" s="33">
        <f>SUM(BA20,BC20,BE20,BG20,BI20)</f>
        <v>1</v>
      </c>
      <c r="BL20" s="34">
        <f>BK20/BM20</f>
        <v>0.2</v>
      </c>
      <c r="BM20" s="33">
        <v>5</v>
      </c>
      <c r="BN20" s="35">
        <f>SUM(AA20,AX20,BK20)</f>
        <v>4</v>
      </c>
      <c r="BO20" s="35">
        <f>SUM(AC20,AZ20,BM20)</f>
        <v>27</v>
      </c>
      <c r="BP20" s="36">
        <f>BN20/BO20</f>
        <v>0.14814814814814814</v>
      </c>
    </row>
    <row r="21" spans="1:68" ht="25.5" customHeight="1" x14ac:dyDescent="0.25">
      <c r="A21" s="11" t="s">
        <v>161</v>
      </c>
      <c r="B21" s="12">
        <v>469142</v>
      </c>
      <c r="C21" s="13">
        <v>0</v>
      </c>
      <c r="D21" s="57" t="s">
        <v>162</v>
      </c>
      <c r="E21" s="14">
        <v>0</v>
      </c>
      <c r="F21" s="57" t="s">
        <v>162</v>
      </c>
      <c r="G21" s="14">
        <v>0</v>
      </c>
      <c r="H21" s="57" t="s">
        <v>162</v>
      </c>
      <c r="I21" s="14">
        <v>0</v>
      </c>
      <c r="J21" s="57" t="s">
        <v>162</v>
      </c>
      <c r="K21" s="14">
        <v>0</v>
      </c>
      <c r="L21" s="57" t="s">
        <v>162</v>
      </c>
      <c r="M21" s="14">
        <v>0</v>
      </c>
      <c r="N21" s="57" t="s">
        <v>162</v>
      </c>
      <c r="O21" s="14">
        <v>0</v>
      </c>
      <c r="P21" s="57" t="s">
        <v>162</v>
      </c>
      <c r="Q21" s="14">
        <v>0</v>
      </c>
      <c r="R21" s="15" t="s">
        <v>162</v>
      </c>
      <c r="S21" s="14">
        <v>0</v>
      </c>
      <c r="T21" s="15" t="s">
        <v>162</v>
      </c>
      <c r="U21" s="14">
        <v>0</v>
      </c>
      <c r="V21" s="15" t="s">
        <v>162</v>
      </c>
      <c r="W21" s="14">
        <v>0</v>
      </c>
      <c r="X21" s="15" t="s">
        <v>162</v>
      </c>
      <c r="Y21" s="19">
        <v>0</v>
      </c>
      <c r="Z21" s="15" t="s">
        <v>162</v>
      </c>
      <c r="AA21" s="21">
        <f>SUM(Y21,W21,U21,S21,Q21,O21,M21,K21,I21,G21,E21,C21)</f>
        <v>0</v>
      </c>
      <c r="AB21" s="22">
        <f>AA21/AC21</f>
        <v>0</v>
      </c>
      <c r="AC21" s="21">
        <v>12</v>
      </c>
      <c r="AD21" s="23">
        <v>0</v>
      </c>
      <c r="AE21" s="45" t="s">
        <v>163</v>
      </c>
      <c r="AF21" s="23">
        <v>1</v>
      </c>
      <c r="AG21" s="45" t="s">
        <v>163</v>
      </c>
      <c r="AH21" s="23">
        <v>0</v>
      </c>
      <c r="AI21" s="45" t="s">
        <v>163</v>
      </c>
      <c r="AJ21" s="23">
        <v>1</v>
      </c>
      <c r="AK21" s="45" t="s">
        <v>163</v>
      </c>
      <c r="AL21" s="23">
        <v>1</v>
      </c>
      <c r="AM21" s="45" t="s">
        <v>163</v>
      </c>
      <c r="AN21" s="23">
        <v>0</v>
      </c>
      <c r="AO21" s="45" t="s">
        <v>163</v>
      </c>
      <c r="AP21" s="23">
        <v>0</v>
      </c>
      <c r="AQ21" s="45" t="s">
        <v>163</v>
      </c>
      <c r="AR21" s="47">
        <v>0</v>
      </c>
      <c r="AS21" s="45" t="s">
        <v>163</v>
      </c>
      <c r="AT21" s="26">
        <v>0</v>
      </c>
      <c r="AU21" s="45" t="s">
        <v>163</v>
      </c>
      <c r="AV21" s="26">
        <v>0</v>
      </c>
      <c r="AW21" s="45" t="s">
        <v>163</v>
      </c>
      <c r="AX21" s="28">
        <f>SUM(AV21,AT21,AR21,AP21,AN21,AL21,AJ21,AH21,AF21,AD21)</f>
        <v>3</v>
      </c>
      <c r="AY21" s="29">
        <f>AX21/AZ21</f>
        <v>0.3</v>
      </c>
      <c r="AZ21" s="28">
        <v>10</v>
      </c>
      <c r="BA21" s="30">
        <v>0</v>
      </c>
      <c r="BB21" s="58" t="s">
        <v>162</v>
      </c>
      <c r="BC21" s="30">
        <v>0</v>
      </c>
      <c r="BD21" s="58" t="s">
        <v>162</v>
      </c>
      <c r="BE21" s="30">
        <v>0</v>
      </c>
      <c r="BF21" s="58" t="s">
        <v>162</v>
      </c>
      <c r="BG21" s="30">
        <v>0</v>
      </c>
      <c r="BH21" s="58" t="s">
        <v>162</v>
      </c>
      <c r="BI21" s="30">
        <v>0.5</v>
      </c>
      <c r="BJ21" s="58" t="s">
        <v>164</v>
      </c>
      <c r="BK21" s="33">
        <f>SUM(BA21,BC21,BE21,BG21,BI21)</f>
        <v>0.5</v>
      </c>
      <c r="BL21" s="34">
        <f>BK21/BM21</f>
        <v>0.1</v>
      </c>
      <c r="BM21" s="33">
        <v>5</v>
      </c>
      <c r="BN21" s="35">
        <f>SUM(AA21,AX21,BK21)</f>
        <v>3.5</v>
      </c>
      <c r="BO21" s="35">
        <f>SUM(AC21,AZ21,BM21)</f>
        <v>27</v>
      </c>
      <c r="BP21" s="36">
        <f>BN21/BO21</f>
        <v>0.12962962962962962</v>
      </c>
    </row>
    <row r="22" spans="1:68" ht="34.5" customHeight="1" x14ac:dyDescent="0.25">
      <c r="A22" s="11" t="s">
        <v>165</v>
      </c>
      <c r="B22" s="12">
        <v>649422</v>
      </c>
      <c r="C22" s="13">
        <v>0</v>
      </c>
      <c r="D22" s="57" t="s">
        <v>166</v>
      </c>
      <c r="E22" s="14">
        <v>0</v>
      </c>
      <c r="F22" s="57" t="s">
        <v>167</v>
      </c>
      <c r="G22" s="14">
        <v>0</v>
      </c>
      <c r="H22" s="57" t="s">
        <v>167</v>
      </c>
      <c r="I22" s="14">
        <v>0</v>
      </c>
      <c r="J22" s="57" t="s">
        <v>167</v>
      </c>
      <c r="K22" s="14">
        <v>0</v>
      </c>
      <c r="L22" s="57" t="s">
        <v>167</v>
      </c>
      <c r="M22" s="14">
        <v>0</v>
      </c>
      <c r="N22" s="57" t="s">
        <v>167</v>
      </c>
      <c r="O22" s="14">
        <v>0</v>
      </c>
      <c r="P22" s="15" t="s">
        <v>167</v>
      </c>
      <c r="Q22" s="14">
        <v>0</v>
      </c>
      <c r="R22" s="57" t="s">
        <v>167</v>
      </c>
      <c r="S22" s="14">
        <v>0</v>
      </c>
      <c r="T22" s="57" t="s">
        <v>168</v>
      </c>
      <c r="U22" s="14">
        <v>0</v>
      </c>
      <c r="V22" s="57" t="s">
        <v>167</v>
      </c>
      <c r="W22" s="14">
        <v>0</v>
      </c>
      <c r="X22" s="57" t="s">
        <v>167</v>
      </c>
      <c r="Y22" s="19">
        <v>1</v>
      </c>
      <c r="Z22" s="57" t="s">
        <v>169</v>
      </c>
      <c r="AA22" s="21">
        <f>SUM(Y22,W22,U22,S22,Q22,O22,M22,K22,I22,G22,E22,C22)</f>
        <v>1</v>
      </c>
      <c r="AB22" s="22">
        <f>AA22/AC22</f>
        <v>8.3333333333333329E-2</v>
      </c>
      <c r="AC22" s="21">
        <v>12</v>
      </c>
      <c r="AD22" s="23">
        <v>1</v>
      </c>
      <c r="AE22" s="38" t="s">
        <v>170</v>
      </c>
      <c r="AF22" s="23">
        <v>0</v>
      </c>
      <c r="AG22" s="38" t="s">
        <v>170</v>
      </c>
      <c r="AH22" s="23">
        <v>0</v>
      </c>
      <c r="AI22" s="38" t="s">
        <v>170</v>
      </c>
      <c r="AJ22" s="23">
        <v>0</v>
      </c>
      <c r="AK22" s="38" t="s">
        <v>170</v>
      </c>
      <c r="AL22" s="23">
        <v>0</v>
      </c>
      <c r="AM22" s="38" t="s">
        <v>170</v>
      </c>
      <c r="AN22" s="23">
        <v>0</v>
      </c>
      <c r="AO22" s="38" t="s">
        <v>170</v>
      </c>
      <c r="AP22" s="23">
        <v>0</v>
      </c>
      <c r="AQ22" s="38" t="s">
        <v>170</v>
      </c>
      <c r="AR22" s="39">
        <v>0</v>
      </c>
      <c r="AS22" s="38" t="s">
        <v>170</v>
      </c>
      <c r="AT22" s="26">
        <v>0</v>
      </c>
      <c r="AU22" s="38" t="s">
        <v>170</v>
      </c>
      <c r="AV22" s="26">
        <v>0</v>
      </c>
      <c r="AW22" s="38" t="s">
        <v>167</v>
      </c>
      <c r="AX22" s="28">
        <f>SUM(AV22,AT22,AR22,AP22,AN22,AL22,AJ22,AH22,AF22,AD22)</f>
        <v>1</v>
      </c>
      <c r="AY22" s="29">
        <f>AX22/AZ22</f>
        <v>0.1</v>
      </c>
      <c r="AZ22" s="28">
        <v>10</v>
      </c>
      <c r="BA22" s="30">
        <v>0</v>
      </c>
      <c r="BB22" s="58" t="s">
        <v>167</v>
      </c>
      <c r="BC22" s="30">
        <v>0</v>
      </c>
      <c r="BD22" s="58" t="s">
        <v>167</v>
      </c>
      <c r="BE22" s="30">
        <v>0</v>
      </c>
      <c r="BF22" s="58" t="s">
        <v>167</v>
      </c>
      <c r="BG22" s="30">
        <v>0</v>
      </c>
      <c r="BH22" s="58" t="s">
        <v>167</v>
      </c>
      <c r="BI22" s="30">
        <v>0.5</v>
      </c>
      <c r="BJ22" s="58" t="s">
        <v>168</v>
      </c>
      <c r="BK22" s="33">
        <f>SUM(BA22,BC22,BE22,BG22,BI22)</f>
        <v>0.5</v>
      </c>
      <c r="BL22" s="34">
        <f>BK22/BM22</f>
        <v>0.1</v>
      </c>
      <c r="BM22" s="33">
        <v>5</v>
      </c>
      <c r="BN22" s="35">
        <f>SUM(AA22,AX22,BK22)</f>
        <v>2.5</v>
      </c>
      <c r="BO22" s="35">
        <f>SUM(AC22,AZ22,BM22)</f>
        <v>27</v>
      </c>
      <c r="BP22" s="36">
        <f>BN22/BO22</f>
        <v>9.2592592592592587E-2</v>
      </c>
    </row>
    <row r="23" spans="1:68" ht="30.75" customHeight="1" x14ac:dyDescent="0.25">
      <c r="A23" s="11" t="s">
        <v>171</v>
      </c>
      <c r="B23" s="12">
        <v>201552</v>
      </c>
      <c r="C23" s="13">
        <v>0</v>
      </c>
      <c r="D23" s="57" t="s">
        <v>172</v>
      </c>
      <c r="E23" s="14">
        <v>0</v>
      </c>
      <c r="F23" s="57" t="s">
        <v>172</v>
      </c>
      <c r="G23" s="14">
        <v>0</v>
      </c>
      <c r="H23" s="57" t="s">
        <v>172</v>
      </c>
      <c r="I23" s="14">
        <v>0</v>
      </c>
      <c r="J23" s="57" t="s">
        <v>172</v>
      </c>
      <c r="K23" s="14">
        <v>0</v>
      </c>
      <c r="L23" s="57" t="s">
        <v>172</v>
      </c>
      <c r="M23" s="14">
        <v>0</v>
      </c>
      <c r="N23" s="57" t="s">
        <v>172</v>
      </c>
      <c r="O23" s="14">
        <v>0</v>
      </c>
      <c r="P23" s="57" t="s">
        <v>172</v>
      </c>
      <c r="Q23" s="14">
        <v>0</v>
      </c>
      <c r="R23" s="57" t="s">
        <v>172</v>
      </c>
      <c r="S23" s="14">
        <v>0</v>
      </c>
      <c r="T23" s="57" t="s">
        <v>172</v>
      </c>
      <c r="U23" s="14">
        <v>0</v>
      </c>
      <c r="V23" s="57" t="s">
        <v>172</v>
      </c>
      <c r="W23" s="14">
        <v>0</v>
      </c>
      <c r="X23" s="57" t="s">
        <v>172</v>
      </c>
      <c r="Y23" s="19">
        <v>1</v>
      </c>
      <c r="Z23" s="13" t="s">
        <v>173</v>
      </c>
      <c r="AA23" s="21">
        <f>SUM(Y23,W23,U23,S23,Q23,O23,M23,K23,I23,G23,E23,C23)</f>
        <v>1</v>
      </c>
      <c r="AB23" s="22">
        <f>AA23/AC23</f>
        <v>8.3333333333333329E-2</v>
      </c>
      <c r="AC23" s="21">
        <v>12</v>
      </c>
      <c r="AD23" s="23">
        <v>1</v>
      </c>
      <c r="AE23" s="23" t="s">
        <v>174</v>
      </c>
      <c r="AF23" s="23">
        <v>0</v>
      </c>
      <c r="AG23" s="38" t="s">
        <v>172</v>
      </c>
      <c r="AH23" s="23">
        <v>0</v>
      </c>
      <c r="AI23" s="38" t="s">
        <v>172</v>
      </c>
      <c r="AJ23" s="23">
        <v>0</v>
      </c>
      <c r="AK23" s="38" t="s">
        <v>172</v>
      </c>
      <c r="AL23" s="23">
        <v>0</v>
      </c>
      <c r="AM23" s="38" t="s">
        <v>172</v>
      </c>
      <c r="AN23" s="23">
        <v>0</v>
      </c>
      <c r="AO23" s="38" t="s">
        <v>172</v>
      </c>
      <c r="AP23" s="23">
        <v>0</v>
      </c>
      <c r="AQ23" s="38" t="s">
        <v>172</v>
      </c>
      <c r="AR23" s="23">
        <v>0</v>
      </c>
      <c r="AS23" s="38" t="s">
        <v>172</v>
      </c>
      <c r="AT23" s="23">
        <v>0</v>
      </c>
      <c r="AU23" s="38" t="s">
        <v>172</v>
      </c>
      <c r="AV23" s="26">
        <v>0</v>
      </c>
      <c r="AW23" s="38" t="s">
        <v>172</v>
      </c>
      <c r="AX23" s="28">
        <f>SUM(AV23,AT23,AR23,AP23,AN23,AL23,AJ23,AH23,AF23,AD23)</f>
        <v>1</v>
      </c>
      <c r="AY23" s="29">
        <f>AX23/AZ23</f>
        <v>0.1</v>
      </c>
      <c r="AZ23" s="28">
        <v>10</v>
      </c>
      <c r="BA23" s="30">
        <v>0</v>
      </c>
      <c r="BB23" s="58" t="s">
        <v>172</v>
      </c>
      <c r="BC23" s="30">
        <v>0</v>
      </c>
      <c r="BD23" s="58" t="s">
        <v>172</v>
      </c>
      <c r="BE23" s="30">
        <v>0</v>
      </c>
      <c r="BF23" s="58" t="s">
        <v>172</v>
      </c>
      <c r="BG23" s="30">
        <v>0</v>
      </c>
      <c r="BH23" s="58" t="s">
        <v>172</v>
      </c>
      <c r="BI23" s="30">
        <v>0</v>
      </c>
      <c r="BJ23" s="58" t="s">
        <v>172</v>
      </c>
      <c r="BK23" s="33">
        <f>SUM(BA23,BC23,BE23,BG23,BI23)</f>
        <v>0</v>
      </c>
      <c r="BL23" s="34">
        <f>BK23/BM23</f>
        <v>0</v>
      </c>
      <c r="BM23" s="33">
        <v>5</v>
      </c>
      <c r="BN23" s="35">
        <f>SUM(AA23,AX23,BK23)</f>
        <v>2</v>
      </c>
      <c r="BO23" s="35">
        <f>SUM(AC23,AZ23,BM23)</f>
        <v>27</v>
      </c>
      <c r="BP23" s="36">
        <f>BN23/BO23</f>
        <v>7.407407407407407E-2</v>
      </c>
    </row>
    <row r="24" spans="1:68" ht="36.75" customHeight="1" x14ac:dyDescent="0.25">
      <c r="A24" s="11" t="s">
        <v>175</v>
      </c>
      <c r="B24" s="12">
        <v>268987</v>
      </c>
      <c r="C24" s="13">
        <v>1</v>
      </c>
      <c r="D24" s="57" t="s">
        <v>176</v>
      </c>
      <c r="E24" s="14">
        <v>0</v>
      </c>
      <c r="F24" s="57" t="s">
        <v>176</v>
      </c>
      <c r="G24" s="14">
        <v>0</v>
      </c>
      <c r="H24" s="57" t="s">
        <v>176</v>
      </c>
      <c r="I24" s="14">
        <v>0</v>
      </c>
      <c r="J24" s="57" t="s">
        <v>176</v>
      </c>
      <c r="K24" s="14">
        <v>0</v>
      </c>
      <c r="L24" s="57" t="s">
        <v>176</v>
      </c>
      <c r="M24" s="14">
        <v>0</v>
      </c>
      <c r="N24" s="57" t="s">
        <v>176</v>
      </c>
      <c r="O24" s="14">
        <v>0</v>
      </c>
      <c r="P24" s="57" t="s">
        <v>176</v>
      </c>
      <c r="Q24" s="14">
        <v>1</v>
      </c>
      <c r="R24" s="57" t="s">
        <v>176</v>
      </c>
      <c r="S24" s="14">
        <v>0</v>
      </c>
      <c r="T24" s="57" t="s">
        <v>176</v>
      </c>
      <c r="U24" s="14">
        <v>0</v>
      </c>
      <c r="V24" s="57" t="s">
        <v>176</v>
      </c>
      <c r="W24" s="14">
        <v>0</v>
      </c>
      <c r="X24" s="57" t="s">
        <v>176</v>
      </c>
      <c r="Y24" s="19">
        <v>0</v>
      </c>
      <c r="Z24" s="57" t="s">
        <v>176</v>
      </c>
      <c r="AA24" s="21">
        <f>SUM(Y24,W24,U24,S24,Q24,O24,M24,K24,I24,G24,E24,C24)</f>
        <v>2</v>
      </c>
      <c r="AB24" s="22">
        <f>AA24/AC24</f>
        <v>0.16666666666666666</v>
      </c>
      <c r="AC24" s="21">
        <v>12</v>
      </c>
      <c r="AD24" s="23">
        <v>0</v>
      </c>
      <c r="AE24" s="38" t="s">
        <v>177</v>
      </c>
      <c r="AF24" s="23">
        <v>0</v>
      </c>
      <c r="AG24" s="38" t="s">
        <v>177</v>
      </c>
      <c r="AH24" s="23">
        <v>0</v>
      </c>
      <c r="AI24" s="38" t="s">
        <v>177</v>
      </c>
      <c r="AJ24" s="23">
        <v>0</v>
      </c>
      <c r="AK24" s="38" t="s">
        <v>177</v>
      </c>
      <c r="AL24" s="23">
        <v>0</v>
      </c>
      <c r="AM24" s="38" t="s">
        <v>177</v>
      </c>
      <c r="AN24" s="23">
        <v>0</v>
      </c>
      <c r="AO24" s="38" t="s">
        <v>177</v>
      </c>
      <c r="AP24" s="23">
        <v>0</v>
      </c>
      <c r="AQ24" s="38" t="s">
        <v>177</v>
      </c>
      <c r="AR24" s="39">
        <v>0</v>
      </c>
      <c r="AS24" s="38" t="s">
        <v>177</v>
      </c>
      <c r="AT24" s="26">
        <v>0</v>
      </c>
      <c r="AU24" s="38" t="s">
        <v>177</v>
      </c>
      <c r="AV24" s="26">
        <v>0</v>
      </c>
      <c r="AW24" s="38" t="s">
        <v>177</v>
      </c>
      <c r="AX24" s="28">
        <f>SUM(AV24,AT24,AR24,AP24,AN24,AL24,AJ24,AH24,AF24,AD24)</f>
        <v>0</v>
      </c>
      <c r="AY24" s="29">
        <f>AX24/AZ24</f>
        <v>0</v>
      </c>
      <c r="AZ24" s="28">
        <v>10</v>
      </c>
      <c r="BA24" s="30">
        <v>0</v>
      </c>
      <c r="BB24" s="58" t="s">
        <v>177</v>
      </c>
      <c r="BC24" s="30">
        <v>0</v>
      </c>
      <c r="BD24" s="58" t="s">
        <v>177</v>
      </c>
      <c r="BE24" s="30">
        <v>0</v>
      </c>
      <c r="BF24" s="58" t="s">
        <v>177</v>
      </c>
      <c r="BG24" s="30">
        <v>0</v>
      </c>
      <c r="BH24" s="58" t="s">
        <v>177</v>
      </c>
      <c r="BI24" s="30">
        <v>0</v>
      </c>
      <c r="BJ24" s="58" t="s">
        <v>177</v>
      </c>
      <c r="BK24" s="33">
        <f>SUM(BA24,BC24,BE24,BG24,BI24)</f>
        <v>0</v>
      </c>
      <c r="BL24" s="34">
        <f>BK24/BM24</f>
        <v>0</v>
      </c>
      <c r="BM24" s="33">
        <v>5</v>
      </c>
      <c r="BN24" s="35">
        <f>SUM(AA24,AX24,BK24)</f>
        <v>2</v>
      </c>
      <c r="BO24" s="35">
        <f>SUM(AC24,AZ24,BM24)</f>
        <v>27</v>
      </c>
      <c r="BP24" s="36">
        <f>BN24/BO24</f>
        <v>7.407407407407407E-2</v>
      </c>
    </row>
    <row r="25" spans="1:68" ht="31.5" customHeight="1" x14ac:dyDescent="0.25">
      <c r="A25" s="11" t="s">
        <v>178</v>
      </c>
      <c r="B25" s="12">
        <v>764023</v>
      </c>
      <c r="C25" s="13">
        <v>1</v>
      </c>
      <c r="D25" s="57" t="s">
        <v>179</v>
      </c>
      <c r="E25" s="14">
        <v>0</v>
      </c>
      <c r="F25" s="57" t="s">
        <v>180</v>
      </c>
      <c r="G25" s="14">
        <v>0</v>
      </c>
      <c r="H25" s="15" t="s">
        <v>180</v>
      </c>
      <c r="I25" s="14">
        <v>0</v>
      </c>
      <c r="J25" s="57" t="s">
        <v>180</v>
      </c>
      <c r="K25" s="14">
        <v>0</v>
      </c>
      <c r="L25" s="57" t="s">
        <v>181</v>
      </c>
      <c r="M25" s="14">
        <v>0</v>
      </c>
      <c r="N25" s="57" t="s">
        <v>181</v>
      </c>
      <c r="O25" s="14">
        <v>0</v>
      </c>
      <c r="P25" s="57" t="s">
        <v>181</v>
      </c>
      <c r="Q25" s="14">
        <v>0</v>
      </c>
      <c r="R25" s="57" t="s">
        <v>181</v>
      </c>
      <c r="S25" s="14">
        <v>0</v>
      </c>
      <c r="T25" s="57" t="s">
        <v>180</v>
      </c>
      <c r="U25" s="14">
        <v>0</v>
      </c>
      <c r="V25" s="15" t="s">
        <v>181</v>
      </c>
      <c r="W25" s="14">
        <v>0</v>
      </c>
      <c r="X25" s="37" t="s">
        <v>181</v>
      </c>
      <c r="Y25" s="19">
        <v>0</v>
      </c>
      <c r="Z25" s="17" t="s">
        <v>181</v>
      </c>
      <c r="AA25" s="21">
        <f>SUM(Y25,W25,U25,S25,Q25,O25,M25,K25,I25,G25,E25,C25)</f>
        <v>1</v>
      </c>
      <c r="AB25" s="22">
        <f>AA25/AC25</f>
        <v>8.3333333333333329E-2</v>
      </c>
      <c r="AC25" s="21">
        <v>12</v>
      </c>
      <c r="AD25" s="23">
        <v>0</v>
      </c>
      <c r="AE25" s="38" t="s">
        <v>181</v>
      </c>
      <c r="AF25" s="23">
        <v>0</v>
      </c>
      <c r="AG25" s="38" t="s">
        <v>181</v>
      </c>
      <c r="AH25" s="23">
        <v>0</v>
      </c>
      <c r="AI25" s="38" t="s">
        <v>182</v>
      </c>
      <c r="AJ25" s="23">
        <v>0</v>
      </c>
      <c r="AK25" s="38" t="s">
        <v>182</v>
      </c>
      <c r="AL25" s="23">
        <v>0</v>
      </c>
      <c r="AM25" s="38" t="s">
        <v>182</v>
      </c>
      <c r="AN25" s="23">
        <v>0</v>
      </c>
      <c r="AO25" s="38" t="s">
        <v>182</v>
      </c>
      <c r="AP25" s="23">
        <v>0</v>
      </c>
      <c r="AQ25" s="38" t="s">
        <v>182</v>
      </c>
      <c r="AR25" s="23">
        <v>0</v>
      </c>
      <c r="AS25" s="38" t="s">
        <v>182</v>
      </c>
      <c r="AT25" s="23">
        <v>0</v>
      </c>
      <c r="AU25" s="38" t="s">
        <v>182</v>
      </c>
      <c r="AV25" s="23">
        <v>0</v>
      </c>
      <c r="AW25" s="38" t="s">
        <v>181</v>
      </c>
      <c r="AX25" s="28">
        <f>SUM(AV25,AT25,AR25,AP25,AN25,AL25,AJ25,AH25,AF25,AD25)</f>
        <v>0</v>
      </c>
      <c r="AY25" s="29">
        <f>AX25/AZ25</f>
        <v>0</v>
      </c>
      <c r="AZ25" s="28">
        <v>10</v>
      </c>
      <c r="BA25" s="30">
        <v>0</v>
      </c>
      <c r="BB25" s="58" t="s">
        <v>183</v>
      </c>
      <c r="BC25" s="30">
        <v>0</v>
      </c>
      <c r="BD25" s="58" t="s">
        <v>183</v>
      </c>
      <c r="BE25" s="30">
        <v>0</v>
      </c>
      <c r="BF25" s="58" t="s">
        <v>183</v>
      </c>
      <c r="BG25" s="30">
        <v>0</v>
      </c>
      <c r="BH25" s="58" t="s">
        <v>183</v>
      </c>
      <c r="BI25" s="30">
        <v>0.5</v>
      </c>
      <c r="BJ25" s="58" t="s">
        <v>184</v>
      </c>
      <c r="BK25" s="33">
        <f>SUM(BA25,BC25,BE25,BG25,BI25)</f>
        <v>0.5</v>
      </c>
      <c r="BL25" s="34">
        <f>BK25/BM25</f>
        <v>0.1</v>
      </c>
      <c r="BM25" s="33">
        <v>5</v>
      </c>
      <c r="BN25" s="35">
        <f>SUM(AA25,AX25,BK25)</f>
        <v>1.5</v>
      </c>
      <c r="BO25" s="35">
        <f>SUM(AC25,AZ25,BM25)</f>
        <v>27</v>
      </c>
      <c r="BP25" s="36">
        <f>BN25/BO25</f>
        <v>5.5555555555555552E-2</v>
      </c>
    </row>
    <row r="26" spans="1:68" ht="27" customHeight="1" x14ac:dyDescent="0.25">
      <c r="A26" s="11" t="s">
        <v>185</v>
      </c>
      <c r="B26" s="12">
        <v>397542</v>
      </c>
      <c r="C26" s="13">
        <v>0</v>
      </c>
      <c r="D26" s="57" t="s">
        <v>186</v>
      </c>
      <c r="E26" s="14">
        <v>0</v>
      </c>
      <c r="F26" s="57" t="s">
        <v>186</v>
      </c>
      <c r="G26" s="14">
        <v>0</v>
      </c>
      <c r="H26" s="57" t="s">
        <v>186</v>
      </c>
      <c r="I26" s="14">
        <v>0</v>
      </c>
      <c r="J26" s="57" t="s">
        <v>186</v>
      </c>
      <c r="K26" s="14">
        <v>0</v>
      </c>
      <c r="L26" s="57" t="s">
        <v>186</v>
      </c>
      <c r="M26" s="14">
        <v>0</v>
      </c>
      <c r="N26" s="57" t="s">
        <v>186</v>
      </c>
      <c r="O26" s="14">
        <v>0</v>
      </c>
      <c r="P26" s="57" t="s">
        <v>186</v>
      </c>
      <c r="Q26" s="14">
        <v>0</v>
      </c>
      <c r="R26" s="57" t="s">
        <v>186</v>
      </c>
      <c r="S26" s="14">
        <v>0</v>
      </c>
      <c r="T26" s="57" t="s">
        <v>186</v>
      </c>
      <c r="U26" s="14">
        <v>0</v>
      </c>
      <c r="V26" s="57" t="s">
        <v>186</v>
      </c>
      <c r="W26" s="13">
        <v>0</v>
      </c>
      <c r="X26" s="57" t="s">
        <v>186</v>
      </c>
      <c r="Y26" s="19">
        <v>0</v>
      </c>
      <c r="Z26" s="57" t="s">
        <v>186</v>
      </c>
      <c r="AA26" s="21">
        <f>SUM(Y26,W26,U26,S26,Q26,O26,M26,K26,I26,G26,E26,C26)</f>
        <v>0</v>
      </c>
      <c r="AB26" s="22">
        <f>AA26/AC26</f>
        <v>0</v>
      </c>
      <c r="AC26" s="21">
        <v>12</v>
      </c>
      <c r="AD26" s="23">
        <v>0</v>
      </c>
      <c r="AE26" s="38" t="s">
        <v>186</v>
      </c>
      <c r="AF26" s="23">
        <v>0</v>
      </c>
      <c r="AG26" s="38" t="s">
        <v>186</v>
      </c>
      <c r="AH26" s="23">
        <v>0</v>
      </c>
      <c r="AI26" s="38" t="s">
        <v>186</v>
      </c>
      <c r="AJ26" s="23">
        <v>0</v>
      </c>
      <c r="AK26" s="38" t="s">
        <v>186</v>
      </c>
      <c r="AL26" s="23">
        <v>0</v>
      </c>
      <c r="AM26" s="38" t="s">
        <v>186</v>
      </c>
      <c r="AN26" s="23">
        <v>0</v>
      </c>
      <c r="AO26" s="38" t="s">
        <v>186</v>
      </c>
      <c r="AP26" s="23">
        <v>0</v>
      </c>
      <c r="AQ26" s="38" t="s">
        <v>186</v>
      </c>
      <c r="AR26" s="39">
        <v>0</v>
      </c>
      <c r="AS26" s="38" t="s">
        <v>186</v>
      </c>
      <c r="AT26" s="26">
        <v>0</v>
      </c>
      <c r="AU26" s="38" t="s">
        <v>186</v>
      </c>
      <c r="AV26" s="26">
        <v>0</v>
      </c>
      <c r="AW26" s="38" t="s">
        <v>186</v>
      </c>
      <c r="AX26" s="28">
        <f>SUM(AV26,AT26,AR26,AP26,AN26,AL26,AJ26,AH26,AF26,AD26)</f>
        <v>0</v>
      </c>
      <c r="AY26" s="29">
        <f>AX26/AZ26</f>
        <v>0</v>
      </c>
      <c r="AZ26" s="28">
        <v>10</v>
      </c>
      <c r="BA26" s="30">
        <v>0.5</v>
      </c>
      <c r="BB26" s="58" t="s">
        <v>187</v>
      </c>
      <c r="BC26" s="30">
        <v>0</v>
      </c>
      <c r="BD26" s="58" t="s">
        <v>187</v>
      </c>
      <c r="BE26" s="30">
        <v>0</v>
      </c>
      <c r="BF26" s="58" t="s">
        <v>187</v>
      </c>
      <c r="BG26" s="30">
        <v>0</v>
      </c>
      <c r="BH26" s="58" t="s">
        <v>187</v>
      </c>
      <c r="BI26" s="30">
        <v>0.5</v>
      </c>
      <c r="BJ26" s="58" t="s">
        <v>188</v>
      </c>
      <c r="BK26" s="33">
        <f>SUM(BA26,BC26,BE26,BG26,BI26)</f>
        <v>1</v>
      </c>
      <c r="BL26" s="34">
        <f>BK26/BM26</f>
        <v>0.2</v>
      </c>
      <c r="BM26" s="33">
        <v>5</v>
      </c>
      <c r="BN26" s="35">
        <f>SUM(AA26,AX26,BK26)</f>
        <v>1</v>
      </c>
      <c r="BO26" s="35">
        <f>SUM(AC26,AZ26,BM26)</f>
        <v>27</v>
      </c>
      <c r="BP26" s="36">
        <f>BN26/BO26</f>
        <v>3.7037037037037035E-2</v>
      </c>
    </row>
    <row r="27" spans="1:68" ht="27" customHeight="1" x14ac:dyDescent="0.25">
      <c r="A27" s="11" t="s">
        <v>189</v>
      </c>
      <c r="B27" s="12">
        <v>234719</v>
      </c>
      <c r="C27" s="13">
        <v>0</v>
      </c>
      <c r="D27" s="57" t="s">
        <v>190</v>
      </c>
      <c r="E27" s="14">
        <v>0</v>
      </c>
      <c r="F27" s="57" t="s">
        <v>190</v>
      </c>
      <c r="G27" s="14">
        <v>0</v>
      </c>
      <c r="H27" s="57" t="s">
        <v>190</v>
      </c>
      <c r="I27" s="14">
        <v>0</v>
      </c>
      <c r="J27" s="57" t="s">
        <v>190</v>
      </c>
      <c r="K27" s="14">
        <v>0</v>
      </c>
      <c r="L27" s="57" t="s">
        <v>190</v>
      </c>
      <c r="M27" s="14">
        <v>0</v>
      </c>
      <c r="N27" s="57" t="s">
        <v>190</v>
      </c>
      <c r="O27" s="14">
        <v>0</v>
      </c>
      <c r="P27" s="57" t="s">
        <v>190</v>
      </c>
      <c r="Q27" s="14">
        <v>0</v>
      </c>
      <c r="R27" s="57" t="s">
        <v>190</v>
      </c>
      <c r="S27" s="14">
        <v>0</v>
      </c>
      <c r="T27" s="57" t="s">
        <v>190</v>
      </c>
      <c r="U27" s="14">
        <v>0</v>
      </c>
      <c r="V27" s="57" t="s">
        <v>190</v>
      </c>
      <c r="W27" s="14">
        <v>0</v>
      </c>
      <c r="X27" s="57" t="s">
        <v>190</v>
      </c>
      <c r="Y27" s="19">
        <v>0</v>
      </c>
      <c r="Z27" s="57" t="s">
        <v>190</v>
      </c>
      <c r="AA27" s="21">
        <f>SUM(Y27,W27,U27,S27,Q27,O27,M27,K27,I27,G27,E27,C27)</f>
        <v>0</v>
      </c>
      <c r="AB27" s="22">
        <f>AA27/AC27</f>
        <v>0</v>
      </c>
      <c r="AC27" s="21">
        <v>12</v>
      </c>
      <c r="AD27" s="23">
        <v>1</v>
      </c>
      <c r="AE27" s="38" t="s">
        <v>190</v>
      </c>
      <c r="AF27" s="23">
        <v>0</v>
      </c>
      <c r="AG27" s="38" t="s">
        <v>190</v>
      </c>
      <c r="AH27" s="23">
        <v>0</v>
      </c>
      <c r="AI27" s="38" t="s">
        <v>190</v>
      </c>
      <c r="AJ27" s="23">
        <v>0</v>
      </c>
      <c r="AK27" s="38" t="s">
        <v>190</v>
      </c>
      <c r="AL27" s="23">
        <v>0</v>
      </c>
      <c r="AM27" s="38" t="s">
        <v>190</v>
      </c>
      <c r="AN27" s="23">
        <v>0</v>
      </c>
      <c r="AO27" s="38" t="s">
        <v>190</v>
      </c>
      <c r="AP27" s="23">
        <v>0</v>
      </c>
      <c r="AQ27" s="38" t="s">
        <v>190</v>
      </c>
      <c r="AR27" s="39">
        <v>0</v>
      </c>
      <c r="AS27" s="38" t="s">
        <v>190</v>
      </c>
      <c r="AT27" s="26">
        <v>0</v>
      </c>
      <c r="AU27" s="38" t="s">
        <v>190</v>
      </c>
      <c r="AV27" s="26">
        <v>0</v>
      </c>
      <c r="AW27" s="38" t="s">
        <v>190</v>
      </c>
      <c r="AX27" s="28">
        <f>SUM(AV27,AT27,AR27,AP27,AN27,AL27,AJ27,AH27,AF27,AD27)</f>
        <v>1</v>
      </c>
      <c r="AY27" s="29">
        <f>AX27/AZ27</f>
        <v>0.1</v>
      </c>
      <c r="AZ27" s="28">
        <v>10</v>
      </c>
      <c r="BA27" s="30">
        <v>0</v>
      </c>
      <c r="BB27" s="58" t="s">
        <v>190</v>
      </c>
      <c r="BC27" s="30">
        <v>0</v>
      </c>
      <c r="BD27" s="58" t="s">
        <v>190</v>
      </c>
      <c r="BE27" s="30">
        <v>0</v>
      </c>
      <c r="BF27" s="58" t="s">
        <v>190</v>
      </c>
      <c r="BG27" s="30">
        <v>0</v>
      </c>
      <c r="BH27" s="58" t="s">
        <v>190</v>
      </c>
      <c r="BI27" s="30">
        <v>0</v>
      </c>
      <c r="BJ27" s="59" t="s">
        <v>191</v>
      </c>
      <c r="BK27" s="33">
        <f>SUM(BA27,BC27,BE27,BG27,BI27)</f>
        <v>0</v>
      </c>
      <c r="BL27" s="34">
        <f>BK27/BM27</f>
        <v>0</v>
      </c>
      <c r="BM27" s="33">
        <v>5</v>
      </c>
      <c r="BN27" s="35">
        <f>SUM(AA27,AX27,BK27)</f>
        <v>1</v>
      </c>
      <c r="BO27" s="35">
        <f>SUM(AC27,AZ27,BM27)</f>
        <v>27</v>
      </c>
      <c r="BP27" s="36">
        <f>BN27/BO27</f>
        <v>3.7037037037037035E-2</v>
      </c>
    </row>
    <row r="28" spans="1:68" ht="34.5" customHeight="1" x14ac:dyDescent="0.25">
      <c r="A28" s="11" t="s">
        <v>192</v>
      </c>
      <c r="B28" s="12">
        <v>201077</v>
      </c>
      <c r="C28" s="13">
        <v>0</v>
      </c>
      <c r="D28" s="57" t="s">
        <v>193</v>
      </c>
      <c r="E28" s="14">
        <v>0</v>
      </c>
      <c r="F28" s="57" t="s">
        <v>193</v>
      </c>
      <c r="G28" s="14">
        <v>0</v>
      </c>
      <c r="H28" s="57" t="s">
        <v>193</v>
      </c>
      <c r="I28" s="14">
        <v>0</v>
      </c>
      <c r="J28" s="57" t="s">
        <v>193</v>
      </c>
      <c r="K28" s="14">
        <v>0</v>
      </c>
      <c r="L28" s="57" t="s">
        <v>193</v>
      </c>
      <c r="M28" s="14">
        <v>0</v>
      </c>
      <c r="N28" s="15" t="s">
        <v>193</v>
      </c>
      <c r="O28" s="14">
        <v>0</v>
      </c>
      <c r="P28" s="57" t="s">
        <v>193</v>
      </c>
      <c r="Q28" s="14">
        <v>0</v>
      </c>
      <c r="R28" s="57" t="s">
        <v>193</v>
      </c>
      <c r="S28" s="14">
        <v>0</v>
      </c>
      <c r="T28" s="15" t="s">
        <v>193</v>
      </c>
      <c r="U28" s="14">
        <v>0</v>
      </c>
      <c r="V28" s="15" t="s">
        <v>193</v>
      </c>
      <c r="W28" s="14">
        <v>0</v>
      </c>
      <c r="X28" s="15" t="s">
        <v>193</v>
      </c>
      <c r="Y28" s="19">
        <v>0</v>
      </c>
      <c r="Z28" s="17" t="s">
        <v>193</v>
      </c>
      <c r="AA28" s="21">
        <f>SUM(Y28,W28,U28,S28,Q28,O28,M28,K28,I28,G28,E28,C28)</f>
        <v>0</v>
      </c>
      <c r="AB28" s="22">
        <f>AA28/AC28</f>
        <v>0</v>
      </c>
      <c r="AC28" s="21">
        <v>12</v>
      </c>
      <c r="AD28" s="23">
        <v>1</v>
      </c>
      <c r="AE28" s="38" t="s">
        <v>193</v>
      </c>
      <c r="AF28" s="23">
        <v>0</v>
      </c>
      <c r="AG28" s="38" t="s">
        <v>193</v>
      </c>
      <c r="AH28" s="23">
        <v>0</v>
      </c>
      <c r="AI28" s="38" t="s">
        <v>193</v>
      </c>
      <c r="AJ28" s="23">
        <v>0</v>
      </c>
      <c r="AK28" s="38" t="s">
        <v>193</v>
      </c>
      <c r="AL28" s="23">
        <v>0</v>
      </c>
      <c r="AM28" s="38" t="s">
        <v>193</v>
      </c>
      <c r="AN28" s="23">
        <v>0</v>
      </c>
      <c r="AO28" s="38" t="s">
        <v>193</v>
      </c>
      <c r="AP28" s="23">
        <v>0</v>
      </c>
      <c r="AQ28" s="38" t="s">
        <v>193</v>
      </c>
      <c r="AR28" s="39">
        <v>0</v>
      </c>
      <c r="AS28" s="38" t="s">
        <v>193</v>
      </c>
      <c r="AT28" s="26">
        <v>0</v>
      </c>
      <c r="AU28" s="38" t="s">
        <v>193</v>
      </c>
      <c r="AV28" s="26">
        <v>0</v>
      </c>
      <c r="AW28" s="24" t="s">
        <v>193</v>
      </c>
      <c r="AX28" s="28">
        <f>SUM(AV28,AT28,AR28,AP28,AN28,AL28,AJ28,AH28,AF28,AD28)</f>
        <v>1</v>
      </c>
      <c r="AY28" s="29">
        <f>AX28/AZ28</f>
        <v>0.1</v>
      </c>
      <c r="AZ28" s="28">
        <v>10</v>
      </c>
      <c r="BA28" s="30">
        <v>0</v>
      </c>
      <c r="BB28" s="58" t="s">
        <v>193</v>
      </c>
      <c r="BC28" s="30">
        <v>0</v>
      </c>
      <c r="BD28" s="58" t="s">
        <v>193</v>
      </c>
      <c r="BE28" s="30">
        <v>0</v>
      </c>
      <c r="BF28" s="58" t="s">
        <v>193</v>
      </c>
      <c r="BG28" s="30">
        <v>0</v>
      </c>
      <c r="BH28" s="58" t="s">
        <v>193</v>
      </c>
      <c r="BI28" s="30">
        <v>0</v>
      </c>
      <c r="BJ28" s="31" t="s">
        <v>193</v>
      </c>
      <c r="BK28" s="33">
        <f>SUM(BA28,BC28,BE28,BG28,BI28)</f>
        <v>0</v>
      </c>
      <c r="BL28" s="34">
        <f>BK28/BM28</f>
        <v>0</v>
      </c>
      <c r="BM28" s="33">
        <v>5</v>
      </c>
      <c r="BN28" s="35">
        <f>SUM(AA28,AX28,BK28)</f>
        <v>1</v>
      </c>
      <c r="BO28" s="35">
        <f>SUM(AC28,AZ28,BM28)</f>
        <v>27</v>
      </c>
      <c r="BP28" s="36">
        <f>BN28/BO28</f>
        <v>3.7037037037037035E-2</v>
      </c>
    </row>
    <row r="29" spans="1:68" ht="27" customHeight="1" x14ac:dyDescent="0.25">
      <c r="A29" s="11" t="s">
        <v>194</v>
      </c>
      <c r="B29" s="12">
        <v>194586</v>
      </c>
      <c r="C29" s="13">
        <v>0</v>
      </c>
      <c r="D29" s="57" t="s">
        <v>195</v>
      </c>
      <c r="E29" s="14">
        <v>0</v>
      </c>
      <c r="F29" s="57" t="s">
        <v>195</v>
      </c>
      <c r="G29" s="14">
        <v>0</v>
      </c>
      <c r="H29" s="57" t="s">
        <v>195</v>
      </c>
      <c r="I29" s="14">
        <v>0</v>
      </c>
      <c r="J29" s="57" t="s">
        <v>195</v>
      </c>
      <c r="K29" s="14">
        <v>0</v>
      </c>
      <c r="L29" s="57" t="s">
        <v>195</v>
      </c>
      <c r="M29" s="14">
        <v>0</v>
      </c>
      <c r="N29" s="57" t="s">
        <v>195</v>
      </c>
      <c r="O29" s="14">
        <v>0</v>
      </c>
      <c r="P29" s="57" t="s">
        <v>195</v>
      </c>
      <c r="Q29" s="14">
        <v>0</v>
      </c>
      <c r="R29" s="57" t="s">
        <v>195</v>
      </c>
      <c r="S29" s="14">
        <v>0</v>
      </c>
      <c r="T29" s="57" t="s">
        <v>195</v>
      </c>
      <c r="U29" s="14">
        <v>0</v>
      </c>
      <c r="V29" s="57" t="s">
        <v>195</v>
      </c>
      <c r="W29" s="14">
        <v>0</v>
      </c>
      <c r="X29" s="57" t="s">
        <v>195</v>
      </c>
      <c r="Y29" s="19">
        <v>0</v>
      </c>
      <c r="Z29" s="57" t="s">
        <v>195</v>
      </c>
      <c r="AA29" s="21">
        <f>SUM(Y29,W29,U29,S29,Q29,O29,M29,K29,I29,G29,E29,C29)</f>
        <v>0</v>
      </c>
      <c r="AB29" s="22">
        <f>AA29/AC29</f>
        <v>0</v>
      </c>
      <c r="AC29" s="21">
        <v>12</v>
      </c>
      <c r="AD29" s="23">
        <v>1</v>
      </c>
      <c r="AE29" s="38" t="s">
        <v>196</v>
      </c>
      <c r="AF29" s="23">
        <v>0</v>
      </c>
      <c r="AG29" s="38" t="s">
        <v>195</v>
      </c>
      <c r="AH29" s="23">
        <v>0</v>
      </c>
      <c r="AI29" s="38" t="s">
        <v>195</v>
      </c>
      <c r="AJ29" s="23">
        <v>0</v>
      </c>
      <c r="AK29" s="38" t="s">
        <v>195</v>
      </c>
      <c r="AL29" s="23">
        <v>0</v>
      </c>
      <c r="AM29" s="38" t="s">
        <v>195</v>
      </c>
      <c r="AN29" s="23">
        <v>0</v>
      </c>
      <c r="AO29" s="38" t="s">
        <v>195</v>
      </c>
      <c r="AP29" s="23">
        <v>0</v>
      </c>
      <c r="AQ29" s="38" t="s">
        <v>195</v>
      </c>
      <c r="AR29" s="39">
        <v>0</v>
      </c>
      <c r="AS29" s="38" t="s">
        <v>195</v>
      </c>
      <c r="AT29" s="26">
        <v>0</v>
      </c>
      <c r="AU29" s="38" t="s">
        <v>195</v>
      </c>
      <c r="AV29" s="26">
        <v>0</v>
      </c>
      <c r="AW29" s="38" t="s">
        <v>195</v>
      </c>
      <c r="AX29" s="28">
        <f>SUM(AV29,AT29,AR29,AP29,AN29,AL29,AJ29,AH29,AF29,AD29)</f>
        <v>1</v>
      </c>
      <c r="AY29" s="29">
        <f>AX29/AZ29</f>
        <v>0.1</v>
      </c>
      <c r="AZ29" s="28">
        <v>10</v>
      </c>
      <c r="BA29" s="30">
        <v>0</v>
      </c>
      <c r="BB29" s="58" t="s">
        <v>195</v>
      </c>
      <c r="BC29" s="59">
        <v>0</v>
      </c>
      <c r="BD29" s="58" t="s">
        <v>195</v>
      </c>
      <c r="BE29" s="30">
        <v>0</v>
      </c>
      <c r="BF29" s="58" t="s">
        <v>195</v>
      </c>
      <c r="BG29" s="30">
        <v>0</v>
      </c>
      <c r="BH29" s="58" t="s">
        <v>195</v>
      </c>
      <c r="BI29" s="30">
        <v>0</v>
      </c>
      <c r="BJ29" s="58" t="s">
        <v>195</v>
      </c>
      <c r="BK29" s="33">
        <f>SUM(BA29,BC29,BE29,BG29,BI29)</f>
        <v>0</v>
      </c>
      <c r="BL29" s="34">
        <f>BK29/BM29</f>
        <v>0</v>
      </c>
      <c r="BM29" s="33">
        <v>5</v>
      </c>
      <c r="BN29" s="35">
        <f>SUM(AA29,AX29,BK29)</f>
        <v>1</v>
      </c>
      <c r="BO29" s="35">
        <f>SUM(AC29,AZ29,BM29)</f>
        <v>27</v>
      </c>
      <c r="BP29" s="36">
        <f>BN29/BO29</f>
        <v>3.7037037037037035E-2</v>
      </c>
    </row>
    <row r="30" spans="1:68" ht="15" customHeight="1" x14ac:dyDescent="0.25">
      <c r="A30" s="11" t="s">
        <v>197</v>
      </c>
      <c r="B30" s="12">
        <v>265933</v>
      </c>
      <c r="C30" s="13">
        <v>1</v>
      </c>
      <c r="D30" s="57" t="s">
        <v>198</v>
      </c>
      <c r="E30" s="14">
        <v>0</v>
      </c>
      <c r="F30" s="57" t="s">
        <v>198</v>
      </c>
      <c r="G30" s="14">
        <v>0</v>
      </c>
      <c r="H30" s="57" t="s">
        <v>198</v>
      </c>
      <c r="I30" s="14">
        <v>0</v>
      </c>
      <c r="J30" s="57" t="s">
        <v>199</v>
      </c>
      <c r="K30" s="14">
        <v>0</v>
      </c>
      <c r="L30" s="57" t="s">
        <v>198</v>
      </c>
      <c r="M30" s="14">
        <v>0</v>
      </c>
      <c r="N30" s="15" t="s">
        <v>198</v>
      </c>
      <c r="O30" s="14">
        <v>0</v>
      </c>
      <c r="P30" s="15" t="s">
        <v>198</v>
      </c>
      <c r="Q30" s="14">
        <v>0</v>
      </c>
      <c r="R30" s="15" t="s">
        <v>198</v>
      </c>
      <c r="S30" s="14">
        <v>0</v>
      </c>
      <c r="T30" s="15" t="s">
        <v>198</v>
      </c>
      <c r="U30" s="14">
        <v>0</v>
      </c>
      <c r="V30" s="15" t="s">
        <v>198</v>
      </c>
      <c r="W30" s="14">
        <v>0</v>
      </c>
      <c r="X30" s="15" t="s">
        <v>198</v>
      </c>
      <c r="Y30" s="19">
        <v>0</v>
      </c>
      <c r="Z30" s="15" t="s">
        <v>198</v>
      </c>
      <c r="AA30" s="21">
        <f>SUM(Y30,W30,U30,S30,Q30,O30,M30,K30,I30,G30,E30,C30)</f>
        <v>1</v>
      </c>
      <c r="AB30" s="22">
        <f>AA30/AC30</f>
        <v>8.3333333333333329E-2</v>
      </c>
      <c r="AC30" s="21">
        <v>12</v>
      </c>
      <c r="AD30" s="23">
        <v>0</v>
      </c>
      <c r="AE30" s="38" t="s">
        <v>200</v>
      </c>
      <c r="AF30" s="23">
        <v>0</v>
      </c>
      <c r="AG30" s="38" t="s">
        <v>200</v>
      </c>
      <c r="AH30" s="23">
        <v>0</v>
      </c>
      <c r="AI30" s="38" t="s">
        <v>200</v>
      </c>
      <c r="AJ30" s="23">
        <v>0</v>
      </c>
      <c r="AK30" s="38" t="s">
        <v>200</v>
      </c>
      <c r="AL30" s="23">
        <v>0</v>
      </c>
      <c r="AM30" s="38" t="s">
        <v>200</v>
      </c>
      <c r="AN30" s="23">
        <v>0</v>
      </c>
      <c r="AO30" s="38" t="s">
        <v>200</v>
      </c>
      <c r="AP30" s="23">
        <v>0</v>
      </c>
      <c r="AQ30" s="38" t="s">
        <v>200</v>
      </c>
      <c r="AR30" s="39">
        <v>0</v>
      </c>
      <c r="AS30" s="38" t="s">
        <v>200</v>
      </c>
      <c r="AT30" s="26">
        <v>0</v>
      </c>
      <c r="AU30" s="38" t="s">
        <v>200</v>
      </c>
      <c r="AV30" s="26">
        <v>0</v>
      </c>
      <c r="AW30" s="38" t="s">
        <v>200</v>
      </c>
      <c r="AX30" s="28">
        <f>SUM(AV30,AT30,AR30,AP30,AN30,AL30,AJ30,AH30,AF30,AD30)</f>
        <v>0</v>
      </c>
      <c r="AY30" s="29">
        <f>AX30/AZ30</f>
        <v>0</v>
      </c>
      <c r="AZ30" s="28">
        <v>10</v>
      </c>
      <c r="BA30" s="30">
        <v>0</v>
      </c>
      <c r="BB30" s="58" t="s">
        <v>200</v>
      </c>
      <c r="BC30" s="30">
        <v>0</v>
      </c>
      <c r="BD30" s="58" t="s">
        <v>200</v>
      </c>
      <c r="BE30" s="30">
        <v>0</v>
      </c>
      <c r="BF30" s="58" t="s">
        <v>200</v>
      </c>
      <c r="BG30" s="30">
        <v>0</v>
      </c>
      <c r="BH30" s="58" t="s">
        <v>200</v>
      </c>
      <c r="BI30" s="30">
        <v>0</v>
      </c>
      <c r="BJ30" s="58" t="s">
        <v>200</v>
      </c>
      <c r="BK30" s="33">
        <f>SUM(BA30,BC30,BE30,BG30,BI30)</f>
        <v>0</v>
      </c>
      <c r="BL30" s="34">
        <f>BK30/BM30</f>
        <v>0</v>
      </c>
      <c r="BM30" s="33">
        <v>5</v>
      </c>
      <c r="BN30" s="35">
        <f>SUM(AA30,AX30,BK30)</f>
        <v>1</v>
      </c>
      <c r="BO30" s="35">
        <f>SUM(AC30,AZ30,BM30)</f>
        <v>27</v>
      </c>
      <c r="BP30" s="36">
        <f>BN30/BO30</f>
        <v>3.7037037037037035E-2</v>
      </c>
    </row>
    <row r="31" spans="1:68" ht="33" customHeight="1" x14ac:dyDescent="0.25">
      <c r="A31" s="11" t="s">
        <v>201</v>
      </c>
      <c r="B31" s="12">
        <v>432190</v>
      </c>
      <c r="C31" s="13">
        <v>0</v>
      </c>
      <c r="D31" s="57" t="s">
        <v>202</v>
      </c>
      <c r="E31" s="14">
        <v>0</v>
      </c>
      <c r="F31" s="57" t="s">
        <v>202</v>
      </c>
      <c r="G31" s="14">
        <v>0</v>
      </c>
      <c r="H31" s="57" t="s">
        <v>202</v>
      </c>
      <c r="I31" s="14">
        <v>0</v>
      </c>
      <c r="J31" s="57" t="s">
        <v>202</v>
      </c>
      <c r="K31" s="14">
        <v>0</v>
      </c>
      <c r="L31" s="57" t="s">
        <v>202</v>
      </c>
      <c r="M31" s="14">
        <v>0</v>
      </c>
      <c r="N31" s="57" t="s">
        <v>202</v>
      </c>
      <c r="O31" s="14">
        <v>0</v>
      </c>
      <c r="P31" s="57" t="s">
        <v>202</v>
      </c>
      <c r="Q31" s="14">
        <v>0</v>
      </c>
      <c r="R31" s="15" t="s">
        <v>202</v>
      </c>
      <c r="S31" s="14">
        <v>0</v>
      </c>
      <c r="T31" s="15" t="s">
        <v>202</v>
      </c>
      <c r="U31" s="14">
        <v>0</v>
      </c>
      <c r="V31" s="15" t="s">
        <v>202</v>
      </c>
      <c r="W31" s="14">
        <v>0</v>
      </c>
      <c r="X31" s="15" t="s">
        <v>202</v>
      </c>
      <c r="Y31" s="19">
        <v>0</v>
      </c>
      <c r="Z31" s="15" t="s">
        <v>202</v>
      </c>
      <c r="AA31" s="21">
        <f>SUM(Y31,W31,U31,S31,Q31,O31,M31,K31,I31,G31,E31,C31)</f>
        <v>0</v>
      </c>
      <c r="AB31" s="22">
        <f>AA31/AC31</f>
        <v>0</v>
      </c>
      <c r="AC31" s="21">
        <v>12</v>
      </c>
      <c r="AD31" s="23">
        <v>1</v>
      </c>
      <c r="AE31" s="38" t="s">
        <v>203</v>
      </c>
      <c r="AF31" s="23">
        <v>0</v>
      </c>
      <c r="AG31" s="38" t="s">
        <v>202</v>
      </c>
      <c r="AH31" s="23">
        <v>0</v>
      </c>
      <c r="AI31" s="38" t="s">
        <v>202</v>
      </c>
      <c r="AJ31" s="23">
        <v>0</v>
      </c>
      <c r="AK31" s="38" t="s">
        <v>202</v>
      </c>
      <c r="AL31" s="23">
        <v>0</v>
      </c>
      <c r="AM31" s="38" t="s">
        <v>202</v>
      </c>
      <c r="AN31" s="23">
        <v>0</v>
      </c>
      <c r="AO31" s="38" t="s">
        <v>202</v>
      </c>
      <c r="AP31" s="23">
        <v>0</v>
      </c>
      <c r="AQ31" s="38" t="s">
        <v>202</v>
      </c>
      <c r="AR31" s="39">
        <v>0</v>
      </c>
      <c r="AS31" s="38" t="s">
        <v>202</v>
      </c>
      <c r="AT31" s="26">
        <v>0</v>
      </c>
      <c r="AU31" s="38" t="s">
        <v>202</v>
      </c>
      <c r="AV31" s="26">
        <v>0</v>
      </c>
      <c r="AW31" s="38" t="s">
        <v>202</v>
      </c>
      <c r="AX31" s="28">
        <f>SUM(AV31,AT31,AR31,AP31,AN31,AL31,AJ31,AH31,AF31,AD31)</f>
        <v>1</v>
      </c>
      <c r="AY31" s="29">
        <f>AX31/AZ31</f>
        <v>0.1</v>
      </c>
      <c r="AZ31" s="28">
        <v>10</v>
      </c>
      <c r="BA31" s="30">
        <v>0</v>
      </c>
      <c r="BB31" s="58" t="s">
        <v>202</v>
      </c>
      <c r="BC31" s="30">
        <v>0</v>
      </c>
      <c r="BD31" s="58" t="s">
        <v>202</v>
      </c>
      <c r="BE31" s="30">
        <v>0</v>
      </c>
      <c r="BF31" s="58" t="s">
        <v>202</v>
      </c>
      <c r="BG31" s="30">
        <v>0</v>
      </c>
      <c r="BH31" s="58" t="s">
        <v>202</v>
      </c>
      <c r="BI31" s="30">
        <v>0</v>
      </c>
      <c r="BJ31" s="58" t="s">
        <v>202</v>
      </c>
      <c r="BK31" s="33">
        <f>SUM(BA31,BC31,BE31,BG31,BI31)</f>
        <v>0</v>
      </c>
      <c r="BL31" s="34">
        <f>BK31/BM31</f>
        <v>0</v>
      </c>
      <c r="BM31" s="33">
        <v>5</v>
      </c>
      <c r="BN31" s="35">
        <f>SUM(AA31,AX31,BK31)</f>
        <v>1</v>
      </c>
      <c r="BO31" s="35">
        <f>SUM(AC31,AZ31,BM31)</f>
        <v>27</v>
      </c>
      <c r="BP31" s="36">
        <f>BN31/BO31</f>
        <v>3.7037037037037035E-2</v>
      </c>
    </row>
    <row r="32" spans="1:68" ht="27.75" customHeight="1" x14ac:dyDescent="0.25">
      <c r="A32" s="50" t="s">
        <v>204</v>
      </c>
      <c r="B32" s="12">
        <v>230071</v>
      </c>
      <c r="C32" s="13">
        <v>0</v>
      </c>
      <c r="D32" s="57" t="s">
        <v>205</v>
      </c>
      <c r="E32" s="14">
        <v>0</v>
      </c>
      <c r="F32" s="15" t="s">
        <v>205</v>
      </c>
      <c r="G32" s="14">
        <v>0</v>
      </c>
      <c r="H32" s="15" t="s">
        <v>205</v>
      </c>
      <c r="I32" s="14">
        <v>0</v>
      </c>
      <c r="J32" s="15" t="s">
        <v>205</v>
      </c>
      <c r="K32" s="14">
        <v>0</v>
      </c>
      <c r="L32" s="15" t="s">
        <v>205</v>
      </c>
      <c r="M32" s="14">
        <v>0</v>
      </c>
      <c r="N32" s="15" t="s">
        <v>205</v>
      </c>
      <c r="O32" s="14">
        <v>0</v>
      </c>
      <c r="P32" s="15" t="s">
        <v>205</v>
      </c>
      <c r="Q32" s="14">
        <v>0</v>
      </c>
      <c r="R32" s="15" t="s">
        <v>205</v>
      </c>
      <c r="S32" s="14">
        <v>0.5</v>
      </c>
      <c r="T32" s="15" t="s">
        <v>206</v>
      </c>
      <c r="U32" s="14">
        <v>0</v>
      </c>
      <c r="V32" s="15" t="s">
        <v>205</v>
      </c>
      <c r="W32" s="14">
        <v>0</v>
      </c>
      <c r="X32" s="15" t="s">
        <v>205</v>
      </c>
      <c r="Y32" s="19">
        <v>0</v>
      </c>
      <c r="Z32" s="15" t="s">
        <v>205</v>
      </c>
      <c r="AA32" s="21">
        <f>SUM(Y32,W32,U32,S32,Q32,O32,M32,K32,I32,G32,E32,C32)</f>
        <v>0.5</v>
      </c>
      <c r="AB32" s="22">
        <f>AA32/AC32</f>
        <v>4.1666666666666664E-2</v>
      </c>
      <c r="AC32" s="21">
        <v>12</v>
      </c>
      <c r="AD32" s="23">
        <v>0</v>
      </c>
      <c r="AE32" s="38" t="s">
        <v>205</v>
      </c>
      <c r="AF32" s="23">
        <v>0</v>
      </c>
      <c r="AG32" s="38" t="s">
        <v>205</v>
      </c>
      <c r="AH32" s="23">
        <v>0</v>
      </c>
      <c r="AI32" s="38" t="s">
        <v>205</v>
      </c>
      <c r="AJ32" s="23">
        <v>0</v>
      </c>
      <c r="AK32" s="38" t="s">
        <v>205</v>
      </c>
      <c r="AL32" s="23">
        <v>0</v>
      </c>
      <c r="AM32" s="38" t="s">
        <v>205</v>
      </c>
      <c r="AN32" s="23">
        <v>0</v>
      </c>
      <c r="AO32" s="38" t="s">
        <v>205</v>
      </c>
      <c r="AP32" s="23">
        <v>0</v>
      </c>
      <c r="AQ32" s="38" t="s">
        <v>205</v>
      </c>
      <c r="AR32" s="39">
        <v>0</v>
      </c>
      <c r="AS32" s="38" t="s">
        <v>205</v>
      </c>
      <c r="AT32" s="26">
        <v>0</v>
      </c>
      <c r="AU32" s="38" t="s">
        <v>205</v>
      </c>
      <c r="AV32" s="26">
        <v>0</v>
      </c>
      <c r="AW32" s="38" t="s">
        <v>205</v>
      </c>
      <c r="AX32" s="28">
        <f>SUM(AV32,AT32,AR32,AP32,AN32,AL32,AJ32,AH32,AF32,AD32)</f>
        <v>0</v>
      </c>
      <c r="AY32" s="29">
        <f>AX32/AZ32</f>
        <v>0</v>
      </c>
      <c r="AZ32" s="28">
        <v>10</v>
      </c>
      <c r="BA32" s="30">
        <v>0</v>
      </c>
      <c r="BB32" s="58" t="s">
        <v>205</v>
      </c>
      <c r="BC32" s="30">
        <v>0</v>
      </c>
      <c r="BD32" s="58" t="s">
        <v>205</v>
      </c>
      <c r="BE32" s="30">
        <v>0</v>
      </c>
      <c r="BF32" s="58" t="s">
        <v>205</v>
      </c>
      <c r="BG32" s="30">
        <v>0</v>
      </c>
      <c r="BH32" s="58" t="s">
        <v>205</v>
      </c>
      <c r="BI32" s="30">
        <v>0</v>
      </c>
      <c r="BJ32" s="58" t="s">
        <v>205</v>
      </c>
      <c r="BK32" s="33">
        <f>SUM(BA32,BC32,BE32,BG32,BI32)</f>
        <v>0</v>
      </c>
      <c r="BL32" s="34">
        <f>BK32/BM32</f>
        <v>0</v>
      </c>
      <c r="BM32" s="33">
        <v>5</v>
      </c>
      <c r="BN32" s="35">
        <f>SUM(AA32,AX32,BK32)</f>
        <v>0.5</v>
      </c>
      <c r="BO32" s="35">
        <f>SUM(AC32,AZ32,BM32)</f>
        <v>27</v>
      </c>
      <c r="BP32" s="36">
        <f>BN32/BO32</f>
        <v>1.8518518518518517E-2</v>
      </c>
    </row>
    <row r="33" spans="1:68" ht="25.5" customHeight="1" x14ac:dyDescent="0.25">
      <c r="A33" s="11" t="s">
        <v>207</v>
      </c>
      <c r="B33" s="12">
        <v>349636</v>
      </c>
      <c r="C33" s="13">
        <v>0</v>
      </c>
      <c r="D33" s="57" t="s">
        <v>208</v>
      </c>
      <c r="E33" s="14">
        <v>0</v>
      </c>
      <c r="F33" s="57" t="s">
        <v>208</v>
      </c>
      <c r="G33" s="14">
        <v>0</v>
      </c>
      <c r="H33" s="57" t="s">
        <v>208</v>
      </c>
      <c r="I33" s="14">
        <v>0</v>
      </c>
      <c r="J33" s="57" t="s">
        <v>208</v>
      </c>
      <c r="K33" s="14">
        <v>0</v>
      </c>
      <c r="L33" s="57" t="s">
        <v>208</v>
      </c>
      <c r="M33" s="14">
        <v>0</v>
      </c>
      <c r="N33" s="57" t="s">
        <v>208</v>
      </c>
      <c r="O33" s="14">
        <v>0</v>
      </c>
      <c r="P33" s="57" t="s">
        <v>208</v>
      </c>
      <c r="Q33" s="14">
        <v>0</v>
      </c>
      <c r="R33" s="57" t="s">
        <v>208</v>
      </c>
      <c r="S33" s="14">
        <v>0</v>
      </c>
      <c r="T33" s="57" t="s">
        <v>208</v>
      </c>
      <c r="U33" s="14">
        <v>0</v>
      </c>
      <c r="V33" s="57" t="s">
        <v>208</v>
      </c>
      <c r="W33" s="14">
        <v>0</v>
      </c>
      <c r="X33" s="57" t="s">
        <v>208</v>
      </c>
      <c r="Y33" s="19">
        <v>0</v>
      </c>
      <c r="Z33" s="57" t="s">
        <v>208</v>
      </c>
      <c r="AA33" s="21">
        <f>SUM(Y33,W33,U33,S33,Q33,O33,M33,K33,I33,G33,E33,C33)</f>
        <v>0</v>
      </c>
      <c r="AB33" s="22">
        <f>AA33/AC33</f>
        <v>0</v>
      </c>
      <c r="AC33" s="21">
        <v>12</v>
      </c>
      <c r="AD33" s="23">
        <v>0</v>
      </c>
      <c r="AE33" s="38" t="s">
        <v>208</v>
      </c>
      <c r="AF33" s="23">
        <v>0</v>
      </c>
      <c r="AG33" s="38" t="s">
        <v>208</v>
      </c>
      <c r="AH33" s="23">
        <v>0</v>
      </c>
      <c r="AI33" s="38" t="s">
        <v>208</v>
      </c>
      <c r="AJ33" s="23">
        <v>0</v>
      </c>
      <c r="AK33" s="38" t="s">
        <v>208</v>
      </c>
      <c r="AL33" s="23">
        <v>0</v>
      </c>
      <c r="AM33" s="38" t="s">
        <v>208</v>
      </c>
      <c r="AN33" s="23">
        <v>0</v>
      </c>
      <c r="AO33" s="38" t="s">
        <v>208</v>
      </c>
      <c r="AP33" s="23">
        <v>0</v>
      </c>
      <c r="AQ33" s="38" t="s">
        <v>208</v>
      </c>
      <c r="AR33" s="39">
        <v>0</v>
      </c>
      <c r="AS33" s="38" t="s">
        <v>208</v>
      </c>
      <c r="AT33" s="26">
        <v>0</v>
      </c>
      <c r="AU33" s="38" t="s">
        <v>208</v>
      </c>
      <c r="AV33" s="26">
        <v>0</v>
      </c>
      <c r="AW33" s="38" t="s">
        <v>208</v>
      </c>
      <c r="AX33" s="28">
        <f>SUM(AV33,AT33,AR33,AP33,AN33,AL33,AJ33,AH33,AF33,AD33)</f>
        <v>0</v>
      </c>
      <c r="AY33" s="29">
        <f>AX33/AZ33</f>
        <v>0</v>
      </c>
      <c r="AZ33" s="28">
        <v>10</v>
      </c>
      <c r="BA33" s="30">
        <v>0</v>
      </c>
      <c r="BB33" s="58" t="s">
        <v>208</v>
      </c>
      <c r="BC33" s="30">
        <v>0</v>
      </c>
      <c r="BD33" s="58" t="s">
        <v>208</v>
      </c>
      <c r="BE33" s="30">
        <v>0</v>
      </c>
      <c r="BF33" s="58" t="s">
        <v>208</v>
      </c>
      <c r="BG33" s="30">
        <v>0</v>
      </c>
      <c r="BH33" s="58" t="s">
        <v>208</v>
      </c>
      <c r="BI33" s="30">
        <v>0.5</v>
      </c>
      <c r="BJ33" s="58" t="s">
        <v>208</v>
      </c>
      <c r="BK33" s="33">
        <f>SUM(BA33,BC33,BE33,BG33,BI33)</f>
        <v>0.5</v>
      </c>
      <c r="BL33" s="34">
        <f>BK33/BM33</f>
        <v>0.1</v>
      </c>
      <c r="BM33" s="33">
        <v>5</v>
      </c>
      <c r="BN33" s="35">
        <f>SUM(AA33,AX33,BK33)</f>
        <v>0.5</v>
      </c>
      <c r="BO33" s="35">
        <f>SUM(AC33,AZ33,BM33)</f>
        <v>27</v>
      </c>
      <c r="BP33" s="36">
        <f>BN33/BO33</f>
        <v>1.8518518518518517E-2</v>
      </c>
    </row>
    <row r="34" spans="1:68" ht="33.75" customHeight="1" x14ac:dyDescent="0.25">
      <c r="A34" s="11" t="s">
        <v>209</v>
      </c>
      <c r="B34" s="12">
        <v>294891</v>
      </c>
      <c r="C34" s="13">
        <v>0</v>
      </c>
      <c r="D34" s="57" t="s">
        <v>210</v>
      </c>
      <c r="E34" s="14">
        <v>0</v>
      </c>
      <c r="F34" s="57" t="s">
        <v>210</v>
      </c>
      <c r="G34" s="14">
        <v>0</v>
      </c>
      <c r="H34" s="57" t="s">
        <v>210</v>
      </c>
      <c r="I34" s="14">
        <v>0</v>
      </c>
      <c r="J34" s="57" t="s">
        <v>210</v>
      </c>
      <c r="K34" s="14">
        <v>0</v>
      </c>
      <c r="L34" s="57" t="s">
        <v>210</v>
      </c>
      <c r="M34" s="14">
        <v>0</v>
      </c>
      <c r="N34" s="57" t="s">
        <v>210</v>
      </c>
      <c r="O34" s="14">
        <v>0</v>
      </c>
      <c r="P34" s="57" t="s">
        <v>210</v>
      </c>
      <c r="Q34" s="14">
        <v>0</v>
      </c>
      <c r="R34" s="57" t="s">
        <v>210</v>
      </c>
      <c r="S34" s="14">
        <v>0</v>
      </c>
      <c r="T34" s="57" t="s">
        <v>210</v>
      </c>
      <c r="U34" s="14">
        <v>0</v>
      </c>
      <c r="V34" s="57" t="s">
        <v>210</v>
      </c>
      <c r="W34" s="14">
        <v>0</v>
      </c>
      <c r="X34" s="57" t="s">
        <v>210</v>
      </c>
      <c r="Y34" s="19">
        <v>0</v>
      </c>
      <c r="Z34" s="57" t="s">
        <v>210</v>
      </c>
      <c r="AA34" s="21">
        <f>SUM(Y34,W34,U34,S34,Q34,O34,M34,K34,I34,G34,E34,C34)</f>
        <v>0</v>
      </c>
      <c r="AB34" s="22">
        <f>AA34/AC34</f>
        <v>0</v>
      </c>
      <c r="AC34" s="21">
        <v>12</v>
      </c>
      <c r="AD34" s="23">
        <v>0</v>
      </c>
      <c r="AE34" s="38" t="s">
        <v>210</v>
      </c>
      <c r="AF34" s="23">
        <v>0</v>
      </c>
      <c r="AG34" s="38" t="s">
        <v>210</v>
      </c>
      <c r="AH34" s="23">
        <v>0</v>
      </c>
      <c r="AI34" s="38" t="s">
        <v>210</v>
      </c>
      <c r="AJ34" s="23">
        <v>0</v>
      </c>
      <c r="AK34" s="38" t="s">
        <v>210</v>
      </c>
      <c r="AL34" s="23">
        <v>0</v>
      </c>
      <c r="AM34" s="38" t="s">
        <v>210</v>
      </c>
      <c r="AN34" s="23">
        <v>0</v>
      </c>
      <c r="AO34" s="38" t="s">
        <v>210</v>
      </c>
      <c r="AP34" s="23">
        <v>0</v>
      </c>
      <c r="AQ34" s="38" t="s">
        <v>210</v>
      </c>
      <c r="AR34" s="39">
        <v>0</v>
      </c>
      <c r="AS34" s="38" t="s">
        <v>210</v>
      </c>
      <c r="AT34" s="26">
        <v>0</v>
      </c>
      <c r="AU34" s="38" t="s">
        <v>210</v>
      </c>
      <c r="AV34" s="26">
        <v>0</v>
      </c>
      <c r="AW34" s="38" t="s">
        <v>210</v>
      </c>
      <c r="AX34" s="28">
        <f>SUM(AV34,AT34,AR34,AP34,AN34,AL34,AJ34,AH34,AF34,AD34)</f>
        <v>0</v>
      </c>
      <c r="AY34" s="29">
        <f>AX34/AZ34</f>
        <v>0</v>
      </c>
      <c r="AZ34" s="28">
        <v>10</v>
      </c>
      <c r="BA34" s="30">
        <v>0</v>
      </c>
      <c r="BB34" s="58" t="s">
        <v>211</v>
      </c>
      <c r="BC34" s="30">
        <v>0</v>
      </c>
      <c r="BD34" s="58" t="s">
        <v>211</v>
      </c>
      <c r="BE34" s="30">
        <v>0</v>
      </c>
      <c r="BF34" s="58" t="s">
        <v>211</v>
      </c>
      <c r="BG34" s="30">
        <v>0</v>
      </c>
      <c r="BH34" s="58" t="s">
        <v>211</v>
      </c>
      <c r="BI34" s="30">
        <v>0.5</v>
      </c>
      <c r="BJ34" s="58" t="s">
        <v>212</v>
      </c>
      <c r="BK34" s="33">
        <f>SUM(BA34,BC34,BE34,BG34,BI34)</f>
        <v>0.5</v>
      </c>
      <c r="BL34" s="34">
        <f>BK34/BM34</f>
        <v>0.1</v>
      </c>
      <c r="BM34" s="33">
        <v>5</v>
      </c>
      <c r="BN34" s="35">
        <f>SUM(AA34,AX34,BK34)</f>
        <v>0.5</v>
      </c>
      <c r="BO34" s="35">
        <f>SUM(AC34,AZ34,BM34)</f>
        <v>27</v>
      </c>
      <c r="BP34" s="36">
        <f>BN34/BO34</f>
        <v>1.8518518518518517E-2</v>
      </c>
    </row>
    <row r="35" spans="1:68" ht="29.25" customHeight="1" x14ac:dyDescent="0.25">
      <c r="A35" s="11" t="s">
        <v>213</v>
      </c>
      <c r="B35" s="12">
        <v>454190</v>
      </c>
      <c r="C35" s="13">
        <v>0</v>
      </c>
      <c r="D35" s="57" t="s">
        <v>214</v>
      </c>
      <c r="E35" s="14">
        <v>0</v>
      </c>
      <c r="F35" s="57" t="s">
        <v>214</v>
      </c>
      <c r="G35" s="14">
        <v>0</v>
      </c>
      <c r="H35" s="57" t="s">
        <v>214</v>
      </c>
      <c r="I35" s="14">
        <v>0</v>
      </c>
      <c r="J35" s="57" t="s">
        <v>214</v>
      </c>
      <c r="K35" s="14">
        <v>0</v>
      </c>
      <c r="L35" s="57" t="s">
        <v>214</v>
      </c>
      <c r="M35" s="14">
        <v>0</v>
      </c>
      <c r="N35" s="57" t="s">
        <v>214</v>
      </c>
      <c r="O35" s="14">
        <v>0</v>
      </c>
      <c r="P35" s="57" t="s">
        <v>214</v>
      </c>
      <c r="Q35" s="14">
        <v>0</v>
      </c>
      <c r="R35" s="57" t="s">
        <v>214</v>
      </c>
      <c r="S35" s="14">
        <v>0</v>
      </c>
      <c r="T35" s="57" t="s">
        <v>214</v>
      </c>
      <c r="U35" s="14">
        <v>0</v>
      </c>
      <c r="V35" s="57" t="s">
        <v>214</v>
      </c>
      <c r="W35" s="14">
        <v>0</v>
      </c>
      <c r="X35" s="57" t="s">
        <v>214</v>
      </c>
      <c r="Y35" s="19">
        <v>0</v>
      </c>
      <c r="Z35" s="57" t="s">
        <v>214</v>
      </c>
      <c r="AA35" s="21">
        <f>SUM(Y35,W35,U35,S35,Q35,O35,M35,K35,I35,G35,E35,C35)</f>
        <v>0</v>
      </c>
      <c r="AB35" s="22">
        <f>AA35/AC35</f>
        <v>0</v>
      </c>
      <c r="AC35" s="21">
        <v>12</v>
      </c>
      <c r="AD35" s="23">
        <v>0</v>
      </c>
      <c r="AE35" s="38" t="s">
        <v>214</v>
      </c>
      <c r="AF35" s="23">
        <v>0</v>
      </c>
      <c r="AG35" s="38" t="s">
        <v>214</v>
      </c>
      <c r="AH35" s="23">
        <v>0</v>
      </c>
      <c r="AI35" s="38" t="s">
        <v>214</v>
      </c>
      <c r="AJ35" s="23">
        <v>0</v>
      </c>
      <c r="AK35" s="38" t="s">
        <v>214</v>
      </c>
      <c r="AL35" s="23">
        <v>0</v>
      </c>
      <c r="AM35" s="38" t="s">
        <v>214</v>
      </c>
      <c r="AN35" s="23">
        <v>0</v>
      </c>
      <c r="AO35" s="38" t="s">
        <v>214</v>
      </c>
      <c r="AP35" s="23">
        <v>0</v>
      </c>
      <c r="AQ35" s="38" t="s">
        <v>214</v>
      </c>
      <c r="AR35" s="39">
        <v>0</v>
      </c>
      <c r="AS35" s="38" t="s">
        <v>214</v>
      </c>
      <c r="AT35" s="26">
        <v>0</v>
      </c>
      <c r="AU35" s="38" t="s">
        <v>214</v>
      </c>
      <c r="AV35" s="26">
        <v>0</v>
      </c>
      <c r="AW35" s="38" t="s">
        <v>214</v>
      </c>
      <c r="AX35" s="28">
        <f>SUM(AV35,AT35,AR35,AP35,AN35,AL35,AJ35,AH35,AF35,AD35)</f>
        <v>0</v>
      </c>
      <c r="AY35" s="29">
        <f>AX35/AZ35</f>
        <v>0</v>
      </c>
      <c r="AZ35" s="28">
        <v>10</v>
      </c>
      <c r="BA35" s="30">
        <v>0</v>
      </c>
      <c r="BB35" s="58" t="s">
        <v>214</v>
      </c>
      <c r="BC35" s="30">
        <v>0</v>
      </c>
      <c r="BD35" s="58" t="s">
        <v>214</v>
      </c>
      <c r="BE35" s="30">
        <v>0</v>
      </c>
      <c r="BF35" s="58" t="s">
        <v>214</v>
      </c>
      <c r="BG35" s="30">
        <v>0</v>
      </c>
      <c r="BH35" s="58" t="s">
        <v>214</v>
      </c>
      <c r="BI35" s="30">
        <v>0.5</v>
      </c>
      <c r="BJ35" s="58" t="s">
        <v>214</v>
      </c>
      <c r="BK35" s="33">
        <f>SUM(BA35,BC35,BE35,BG35,BI35)</f>
        <v>0.5</v>
      </c>
      <c r="BL35" s="34">
        <f>BK35/BM35</f>
        <v>0.1</v>
      </c>
      <c r="BM35" s="33">
        <v>5</v>
      </c>
      <c r="BN35" s="35">
        <f>SUM(AA35,AX35,BK35)</f>
        <v>0.5</v>
      </c>
      <c r="BO35" s="35">
        <f>SUM(AC35,AZ35,BM35)</f>
        <v>27</v>
      </c>
      <c r="BP35" s="36">
        <f>BN35/BO35</f>
        <v>1.8518518518518517E-2</v>
      </c>
    </row>
    <row r="36" spans="1:68" ht="25.5" customHeight="1" x14ac:dyDescent="0.25">
      <c r="A36" s="11" t="s">
        <v>215</v>
      </c>
      <c r="B36" s="12">
        <v>354047</v>
      </c>
      <c r="C36" s="13">
        <v>0</v>
      </c>
      <c r="D36" s="57" t="s">
        <v>216</v>
      </c>
      <c r="E36" s="14">
        <v>0</v>
      </c>
      <c r="F36" s="57" t="s">
        <v>216</v>
      </c>
      <c r="G36" s="14">
        <v>0</v>
      </c>
      <c r="H36" s="57" t="s">
        <v>216</v>
      </c>
      <c r="I36" s="14">
        <v>0</v>
      </c>
      <c r="J36" s="57" t="s">
        <v>216</v>
      </c>
      <c r="K36" s="14">
        <v>0</v>
      </c>
      <c r="L36" s="57" t="s">
        <v>216</v>
      </c>
      <c r="M36" s="14">
        <v>0</v>
      </c>
      <c r="N36" s="57" t="s">
        <v>216</v>
      </c>
      <c r="O36" s="14">
        <v>0</v>
      </c>
      <c r="P36" s="57" t="s">
        <v>216</v>
      </c>
      <c r="Q36" s="14">
        <v>0</v>
      </c>
      <c r="R36" s="57" t="s">
        <v>216</v>
      </c>
      <c r="S36" s="14">
        <v>0</v>
      </c>
      <c r="T36" s="57" t="s">
        <v>216</v>
      </c>
      <c r="U36" s="14">
        <v>0</v>
      </c>
      <c r="V36" s="57" t="s">
        <v>216</v>
      </c>
      <c r="W36" s="14">
        <v>0</v>
      </c>
      <c r="X36" s="57" t="s">
        <v>216</v>
      </c>
      <c r="Y36" s="19">
        <v>0</v>
      </c>
      <c r="Z36" s="57" t="s">
        <v>216</v>
      </c>
      <c r="AA36" s="21">
        <f>SUM(Y36,W36,U36,S36,Q36,O36,M36,K36,I36,G36,E36,C36)</f>
        <v>0</v>
      </c>
      <c r="AB36" s="22">
        <f>AA36/AC36</f>
        <v>0</v>
      </c>
      <c r="AC36" s="21">
        <v>12</v>
      </c>
      <c r="AD36" s="23">
        <v>0</v>
      </c>
      <c r="AE36" s="38" t="s">
        <v>216</v>
      </c>
      <c r="AF36" s="23">
        <v>0</v>
      </c>
      <c r="AG36" s="38" t="s">
        <v>216</v>
      </c>
      <c r="AH36" s="23">
        <v>0</v>
      </c>
      <c r="AI36" s="38" t="s">
        <v>216</v>
      </c>
      <c r="AJ36" s="23">
        <v>0</v>
      </c>
      <c r="AK36" s="38" t="s">
        <v>216</v>
      </c>
      <c r="AL36" s="23">
        <v>0</v>
      </c>
      <c r="AM36" s="38" t="s">
        <v>216</v>
      </c>
      <c r="AN36" s="23">
        <v>0</v>
      </c>
      <c r="AO36" s="38" t="s">
        <v>216</v>
      </c>
      <c r="AP36" s="23">
        <v>0</v>
      </c>
      <c r="AQ36" s="38" t="s">
        <v>216</v>
      </c>
      <c r="AR36" s="39">
        <v>0</v>
      </c>
      <c r="AS36" s="38" t="s">
        <v>216</v>
      </c>
      <c r="AT36" s="26">
        <v>0</v>
      </c>
      <c r="AU36" s="38" t="s">
        <v>216</v>
      </c>
      <c r="AV36" s="26">
        <v>0</v>
      </c>
      <c r="AW36" s="38" t="s">
        <v>216</v>
      </c>
      <c r="AX36" s="28">
        <f>SUM(AV36,AT36,AR36,AP36,AN36,AL36,AJ36,AH36,AF36,AD36)</f>
        <v>0</v>
      </c>
      <c r="AY36" s="29">
        <f>AX36/AZ36</f>
        <v>0</v>
      </c>
      <c r="AZ36" s="28">
        <v>10</v>
      </c>
      <c r="BA36" s="30">
        <v>0</v>
      </c>
      <c r="BB36" s="58" t="s">
        <v>216</v>
      </c>
      <c r="BC36" s="30">
        <v>0</v>
      </c>
      <c r="BD36" s="31" t="s">
        <v>216</v>
      </c>
      <c r="BE36" s="30">
        <v>0</v>
      </c>
      <c r="BF36" s="31" t="s">
        <v>216</v>
      </c>
      <c r="BG36" s="30">
        <v>0</v>
      </c>
      <c r="BH36" s="58" t="s">
        <v>216</v>
      </c>
      <c r="BI36" s="30">
        <v>0</v>
      </c>
      <c r="BJ36" s="58" t="s">
        <v>216</v>
      </c>
      <c r="BK36" s="33">
        <f>SUM(BA36,BC36,BE36,BG36,BI36)</f>
        <v>0</v>
      </c>
      <c r="BL36" s="34">
        <f>BK36/BM36</f>
        <v>0</v>
      </c>
      <c r="BM36" s="33">
        <v>5</v>
      </c>
      <c r="BN36" s="35">
        <f>SUM(AA36,AX36,BK36)</f>
        <v>0</v>
      </c>
      <c r="BO36" s="35">
        <f>SUM(AC36,AZ36,BM36)</f>
        <v>27</v>
      </c>
      <c r="BP36" s="36">
        <f>BN36/BO36</f>
        <v>0</v>
      </c>
    </row>
    <row r="37" spans="1:68" ht="36" customHeight="1" x14ac:dyDescent="0.25">
      <c r="A37" s="11" t="s">
        <v>217</v>
      </c>
      <c r="B37" s="12">
        <v>209539</v>
      </c>
      <c r="C37" s="13">
        <v>0</v>
      </c>
      <c r="D37" s="57" t="s">
        <v>218</v>
      </c>
      <c r="E37" s="14">
        <v>0</v>
      </c>
      <c r="F37" s="57" t="s">
        <v>218</v>
      </c>
      <c r="G37" s="14">
        <v>0</v>
      </c>
      <c r="H37" s="57" t="s">
        <v>218</v>
      </c>
      <c r="I37" s="14">
        <v>0</v>
      </c>
      <c r="J37" s="57" t="s">
        <v>218</v>
      </c>
      <c r="K37" s="14">
        <v>0</v>
      </c>
      <c r="L37" s="57" t="s">
        <v>218</v>
      </c>
      <c r="M37" s="14">
        <v>0</v>
      </c>
      <c r="N37" s="57" t="s">
        <v>218</v>
      </c>
      <c r="O37" s="14">
        <v>0</v>
      </c>
      <c r="P37" s="57" t="s">
        <v>218</v>
      </c>
      <c r="Q37" s="14">
        <v>0</v>
      </c>
      <c r="R37" s="57" t="s">
        <v>218</v>
      </c>
      <c r="S37" s="13">
        <v>0</v>
      </c>
      <c r="T37" s="57" t="s">
        <v>218</v>
      </c>
      <c r="U37" s="14">
        <v>0</v>
      </c>
      <c r="V37" s="57" t="s">
        <v>218</v>
      </c>
      <c r="W37" s="14">
        <v>0</v>
      </c>
      <c r="X37" s="57" t="s">
        <v>218</v>
      </c>
      <c r="Y37" s="19">
        <v>0</v>
      </c>
      <c r="Z37" s="57" t="s">
        <v>218</v>
      </c>
      <c r="AA37" s="21">
        <f>SUM(Y37,W37,U37,S37,Q37,O37,M37,K37,I37,G37,E37,C37)</f>
        <v>0</v>
      </c>
      <c r="AB37" s="22">
        <f>AA37/AC37</f>
        <v>0</v>
      </c>
      <c r="AC37" s="21">
        <v>12</v>
      </c>
      <c r="AD37" s="23">
        <v>0</v>
      </c>
      <c r="AE37" s="38" t="s">
        <v>218</v>
      </c>
      <c r="AF37" s="23">
        <v>0</v>
      </c>
      <c r="AG37" s="38" t="s">
        <v>218</v>
      </c>
      <c r="AH37" s="23">
        <v>0</v>
      </c>
      <c r="AI37" s="38" t="s">
        <v>218</v>
      </c>
      <c r="AJ37" s="23">
        <v>0</v>
      </c>
      <c r="AK37" s="38" t="s">
        <v>218</v>
      </c>
      <c r="AL37" s="23">
        <v>0</v>
      </c>
      <c r="AM37" s="38" t="s">
        <v>218</v>
      </c>
      <c r="AN37" s="23">
        <v>0</v>
      </c>
      <c r="AO37" s="38" t="s">
        <v>218</v>
      </c>
      <c r="AP37" s="23">
        <v>0</v>
      </c>
      <c r="AQ37" s="38" t="s">
        <v>218</v>
      </c>
      <c r="AR37" s="39">
        <v>0</v>
      </c>
      <c r="AS37" s="38" t="s">
        <v>218</v>
      </c>
      <c r="AT37" s="26">
        <v>0</v>
      </c>
      <c r="AU37" s="38" t="s">
        <v>218</v>
      </c>
      <c r="AV37" s="26">
        <v>0</v>
      </c>
      <c r="AW37" s="38" t="s">
        <v>218</v>
      </c>
      <c r="AX37" s="28">
        <f>SUM(AV37,AT37,AR37,AP37,AN37,AL37,AJ37,AH37,AF37,AD37)</f>
        <v>0</v>
      </c>
      <c r="AY37" s="29">
        <f>AX37/AZ37</f>
        <v>0</v>
      </c>
      <c r="AZ37" s="28">
        <v>10</v>
      </c>
      <c r="BA37" s="30">
        <v>0</v>
      </c>
      <c r="BB37" s="31" t="s">
        <v>218</v>
      </c>
      <c r="BC37" s="30">
        <v>0</v>
      </c>
      <c r="BD37" s="58" t="s">
        <v>218</v>
      </c>
      <c r="BE37" s="30">
        <v>0</v>
      </c>
      <c r="BF37" s="58" t="s">
        <v>218</v>
      </c>
      <c r="BG37" s="30">
        <v>0</v>
      </c>
      <c r="BH37" s="58" t="s">
        <v>218</v>
      </c>
      <c r="BI37" s="30">
        <v>0</v>
      </c>
      <c r="BJ37" s="58" t="s">
        <v>218</v>
      </c>
      <c r="BK37" s="33">
        <f>SUM(BA37,BC37,BE37,BG37,BI37)</f>
        <v>0</v>
      </c>
      <c r="BL37" s="34">
        <f>BK37/BM37</f>
        <v>0</v>
      </c>
      <c r="BM37" s="33">
        <v>5</v>
      </c>
      <c r="BN37" s="35">
        <f>SUM(AA37,AX37,BK37)</f>
        <v>0</v>
      </c>
      <c r="BO37" s="35">
        <f>SUM(AC37,AZ37,BM37)</f>
        <v>27</v>
      </c>
      <c r="BP37" s="36">
        <f>BN37/BO37</f>
        <v>0</v>
      </c>
    </row>
    <row r="38" spans="1:68" ht="20.25" customHeight="1" x14ac:dyDescent="0.25">
      <c r="A38" s="11" t="s">
        <v>219</v>
      </c>
      <c r="B38" s="12">
        <v>193283</v>
      </c>
      <c r="C38" s="13">
        <v>0</v>
      </c>
      <c r="D38" s="57" t="s">
        <v>181</v>
      </c>
      <c r="E38" s="14">
        <v>0</v>
      </c>
      <c r="F38" s="57" t="s">
        <v>181</v>
      </c>
      <c r="G38" s="14">
        <v>0</v>
      </c>
      <c r="H38" s="57" t="s">
        <v>181</v>
      </c>
      <c r="I38" s="14">
        <v>0</v>
      </c>
      <c r="J38" s="57" t="s">
        <v>181</v>
      </c>
      <c r="K38" s="14">
        <v>0</v>
      </c>
      <c r="L38" s="57" t="s">
        <v>181</v>
      </c>
      <c r="M38" s="14">
        <v>0</v>
      </c>
      <c r="N38" s="57" t="s">
        <v>181</v>
      </c>
      <c r="O38" s="14">
        <v>0</v>
      </c>
      <c r="P38" s="57" t="s">
        <v>181</v>
      </c>
      <c r="Q38" s="14">
        <v>0</v>
      </c>
      <c r="R38" s="57" t="s">
        <v>181</v>
      </c>
      <c r="S38" s="14">
        <v>0</v>
      </c>
      <c r="T38" s="57" t="s">
        <v>181</v>
      </c>
      <c r="U38" s="14">
        <v>0</v>
      </c>
      <c r="V38" s="57" t="s">
        <v>181</v>
      </c>
      <c r="W38" s="14">
        <v>0</v>
      </c>
      <c r="X38" s="57" t="s">
        <v>181</v>
      </c>
      <c r="Y38" s="19">
        <v>0</v>
      </c>
      <c r="Z38" s="57" t="s">
        <v>181</v>
      </c>
      <c r="AA38" s="21">
        <f>SUM(Y38,W38,U38,S38,Q38,O38,M38,K38,I38,G38,E38,C38)</f>
        <v>0</v>
      </c>
      <c r="AB38" s="22">
        <f>AA38/AC38</f>
        <v>0</v>
      </c>
      <c r="AC38" s="21">
        <v>12</v>
      </c>
      <c r="AD38" s="23">
        <v>0</v>
      </c>
      <c r="AE38" s="38" t="s">
        <v>181</v>
      </c>
      <c r="AF38" s="23">
        <v>0</v>
      </c>
      <c r="AG38" s="38" t="s">
        <v>181</v>
      </c>
      <c r="AH38" s="23">
        <v>0</v>
      </c>
      <c r="AI38" s="38" t="s">
        <v>181</v>
      </c>
      <c r="AJ38" s="23">
        <v>0</v>
      </c>
      <c r="AK38" s="38" t="s">
        <v>181</v>
      </c>
      <c r="AL38" s="23">
        <v>0</v>
      </c>
      <c r="AM38" s="38" t="s">
        <v>181</v>
      </c>
      <c r="AN38" s="23">
        <v>0</v>
      </c>
      <c r="AO38" s="38" t="s">
        <v>181</v>
      </c>
      <c r="AP38" s="23">
        <v>0</v>
      </c>
      <c r="AQ38" s="38" t="s">
        <v>181</v>
      </c>
      <c r="AR38" s="39">
        <v>0</v>
      </c>
      <c r="AS38" s="38" t="s">
        <v>181</v>
      </c>
      <c r="AT38" s="26">
        <v>0</v>
      </c>
      <c r="AU38" s="38" t="s">
        <v>181</v>
      </c>
      <c r="AV38" s="26">
        <v>0</v>
      </c>
      <c r="AW38" s="38" t="s">
        <v>181</v>
      </c>
      <c r="AX38" s="28">
        <f>SUM(AV38,AT38,AR38,AP38,AN38,AL38,AJ38,AH38,AF38,AD38)</f>
        <v>0</v>
      </c>
      <c r="AY38" s="29">
        <f>AX38/AZ38</f>
        <v>0</v>
      </c>
      <c r="AZ38" s="28">
        <v>10</v>
      </c>
      <c r="BA38" s="30">
        <v>0</v>
      </c>
      <c r="BB38" s="58" t="s">
        <v>181</v>
      </c>
      <c r="BC38" s="30">
        <v>0</v>
      </c>
      <c r="BD38" s="58" t="s">
        <v>181</v>
      </c>
      <c r="BE38" s="30">
        <v>0</v>
      </c>
      <c r="BF38" s="58" t="s">
        <v>181</v>
      </c>
      <c r="BG38" s="30">
        <v>0</v>
      </c>
      <c r="BH38" s="58" t="s">
        <v>181</v>
      </c>
      <c r="BI38" s="30">
        <v>0</v>
      </c>
      <c r="BJ38" s="58" t="s">
        <v>181</v>
      </c>
      <c r="BK38" s="33">
        <f>SUM(BA38,BC38,BE38,BG38,BI38)</f>
        <v>0</v>
      </c>
      <c r="BL38" s="34">
        <f>BK38/BM38</f>
        <v>0</v>
      </c>
      <c r="BM38" s="33">
        <v>5</v>
      </c>
      <c r="BN38" s="35">
        <f>SUM(AA38,AX38,BK38)</f>
        <v>0</v>
      </c>
      <c r="BO38" s="35">
        <f>SUM(AC38,AZ38,BM38)</f>
        <v>27</v>
      </c>
      <c r="BP38" s="36">
        <f>BN38/BO38</f>
        <v>0</v>
      </c>
    </row>
    <row r="39" spans="1:68" ht="22.5" customHeight="1" x14ac:dyDescent="0.25">
      <c r="A39" s="11" t="s">
        <v>220</v>
      </c>
      <c r="B39" s="12">
        <v>244628</v>
      </c>
      <c r="C39" s="13">
        <v>0</v>
      </c>
      <c r="D39" s="57" t="s">
        <v>221</v>
      </c>
      <c r="E39" s="14">
        <v>0</v>
      </c>
      <c r="F39" s="57" t="s">
        <v>221</v>
      </c>
      <c r="G39" s="14">
        <v>0</v>
      </c>
      <c r="H39" s="57" t="s">
        <v>221</v>
      </c>
      <c r="I39" s="14">
        <v>0</v>
      </c>
      <c r="J39" s="57" t="s">
        <v>221</v>
      </c>
      <c r="K39" s="14">
        <v>0</v>
      </c>
      <c r="L39" s="57" t="s">
        <v>221</v>
      </c>
      <c r="M39" s="14">
        <v>0</v>
      </c>
      <c r="N39" s="57" t="s">
        <v>221</v>
      </c>
      <c r="O39" s="14">
        <v>0</v>
      </c>
      <c r="P39" s="57" t="s">
        <v>221</v>
      </c>
      <c r="Q39" s="14">
        <v>0</v>
      </c>
      <c r="R39" s="57" t="s">
        <v>221</v>
      </c>
      <c r="S39" s="14">
        <v>0</v>
      </c>
      <c r="T39" s="57" t="s">
        <v>221</v>
      </c>
      <c r="U39" s="14">
        <v>0</v>
      </c>
      <c r="V39" s="57" t="s">
        <v>221</v>
      </c>
      <c r="W39" s="14">
        <v>0</v>
      </c>
      <c r="X39" s="57" t="s">
        <v>221</v>
      </c>
      <c r="Y39" s="19">
        <v>0</v>
      </c>
      <c r="Z39" s="57" t="s">
        <v>221</v>
      </c>
      <c r="AA39" s="21">
        <f>SUM(Y39,W39,U39,S39,Q39,O39,M39,K39,I39,G39,E39,C39)</f>
        <v>0</v>
      </c>
      <c r="AB39" s="22">
        <f>AA39/AC39</f>
        <v>0</v>
      </c>
      <c r="AC39" s="21">
        <v>12</v>
      </c>
      <c r="AD39" s="23">
        <v>0</v>
      </c>
      <c r="AE39" s="38" t="s">
        <v>221</v>
      </c>
      <c r="AF39" s="23">
        <v>0</v>
      </c>
      <c r="AG39" s="38" t="s">
        <v>221</v>
      </c>
      <c r="AH39" s="23">
        <v>0</v>
      </c>
      <c r="AI39" s="38" t="s">
        <v>221</v>
      </c>
      <c r="AJ39" s="23">
        <v>0</v>
      </c>
      <c r="AK39" s="38" t="s">
        <v>221</v>
      </c>
      <c r="AL39" s="23">
        <v>0</v>
      </c>
      <c r="AM39" s="38" t="s">
        <v>221</v>
      </c>
      <c r="AN39" s="23">
        <v>0</v>
      </c>
      <c r="AO39" s="38" t="s">
        <v>221</v>
      </c>
      <c r="AP39" s="23">
        <v>0</v>
      </c>
      <c r="AQ39" s="38" t="s">
        <v>221</v>
      </c>
      <c r="AR39" s="39">
        <v>0</v>
      </c>
      <c r="AS39" s="38" t="s">
        <v>221</v>
      </c>
      <c r="AT39" s="26">
        <v>0</v>
      </c>
      <c r="AU39" s="38" t="s">
        <v>221</v>
      </c>
      <c r="AV39" s="26">
        <v>0</v>
      </c>
      <c r="AW39" s="38" t="s">
        <v>221</v>
      </c>
      <c r="AX39" s="28">
        <f>SUM(AV39,AT39,AR39,AP39,AN39,AL39,AJ39,AH39,AF39,AD39)</f>
        <v>0</v>
      </c>
      <c r="AY39" s="29">
        <f>AX39/AZ39</f>
        <v>0</v>
      </c>
      <c r="AZ39" s="28">
        <v>10</v>
      </c>
      <c r="BA39" s="30">
        <v>0</v>
      </c>
      <c r="BB39" s="58" t="s">
        <v>221</v>
      </c>
      <c r="BC39" s="30">
        <v>0</v>
      </c>
      <c r="BD39" s="58" t="s">
        <v>221</v>
      </c>
      <c r="BE39" s="30">
        <v>0</v>
      </c>
      <c r="BF39" s="58" t="s">
        <v>221</v>
      </c>
      <c r="BG39" s="30">
        <v>0</v>
      </c>
      <c r="BH39" s="58" t="s">
        <v>221</v>
      </c>
      <c r="BI39" s="30">
        <v>0</v>
      </c>
      <c r="BJ39" s="58" t="s">
        <v>221</v>
      </c>
      <c r="BK39" s="33">
        <f>SUM(BA39,BC39,BE39,BG39,BI39)</f>
        <v>0</v>
      </c>
      <c r="BL39" s="34">
        <f>BK39/BM39</f>
        <v>0</v>
      </c>
      <c r="BM39" s="33">
        <v>5</v>
      </c>
      <c r="BN39" s="35">
        <f>SUM(AA39,AX39,BK39)</f>
        <v>0</v>
      </c>
      <c r="BO39" s="35">
        <f>SUM(AC39,AZ39,BM39)</f>
        <v>27</v>
      </c>
      <c r="BP39" s="36">
        <f>BN39/BO39</f>
        <v>0</v>
      </c>
    </row>
    <row r="40" spans="1:68" ht="27" customHeight="1" x14ac:dyDescent="0.25">
      <c r="A40" s="11" t="s">
        <v>222</v>
      </c>
      <c r="B40" s="12">
        <v>220072</v>
      </c>
      <c r="C40" s="13">
        <v>0</v>
      </c>
      <c r="D40" s="57" t="s">
        <v>223</v>
      </c>
      <c r="E40" s="14">
        <v>0</v>
      </c>
      <c r="F40" s="15" t="s">
        <v>223</v>
      </c>
      <c r="G40" s="14">
        <v>0</v>
      </c>
      <c r="H40" s="15" t="s">
        <v>223</v>
      </c>
      <c r="I40" s="14">
        <v>0</v>
      </c>
      <c r="J40" s="15" t="s">
        <v>223</v>
      </c>
      <c r="K40" s="14">
        <v>0</v>
      </c>
      <c r="L40" s="15" t="s">
        <v>223</v>
      </c>
      <c r="M40" s="14">
        <v>0</v>
      </c>
      <c r="N40" s="15" t="s">
        <v>223</v>
      </c>
      <c r="O40" s="14">
        <v>0</v>
      </c>
      <c r="P40" s="15" t="s">
        <v>223</v>
      </c>
      <c r="Q40" s="14">
        <v>0</v>
      </c>
      <c r="R40" s="15" t="s">
        <v>223</v>
      </c>
      <c r="S40" s="14">
        <v>0</v>
      </c>
      <c r="T40" s="15" t="s">
        <v>223</v>
      </c>
      <c r="U40" s="14">
        <v>0</v>
      </c>
      <c r="V40" s="15" t="s">
        <v>223</v>
      </c>
      <c r="W40" s="14">
        <v>0</v>
      </c>
      <c r="X40" s="15" t="s">
        <v>223</v>
      </c>
      <c r="Y40" s="19">
        <v>0</v>
      </c>
      <c r="Z40" s="15" t="s">
        <v>223</v>
      </c>
      <c r="AA40" s="21">
        <f>SUM(Y40,W40,U40,S40,Q40,O40,M40,K40,I40,G40,E40,C40)</f>
        <v>0</v>
      </c>
      <c r="AB40" s="22">
        <f>AA40/AC40</f>
        <v>0</v>
      </c>
      <c r="AC40" s="21">
        <v>12</v>
      </c>
      <c r="AD40" s="23">
        <v>0</v>
      </c>
      <c r="AE40" s="38" t="s">
        <v>223</v>
      </c>
      <c r="AF40" s="23">
        <v>0</v>
      </c>
      <c r="AG40" s="38" t="s">
        <v>223</v>
      </c>
      <c r="AH40" s="23">
        <v>0</v>
      </c>
      <c r="AI40" s="38" t="s">
        <v>223</v>
      </c>
      <c r="AJ40" s="23">
        <v>0</v>
      </c>
      <c r="AK40" s="38" t="s">
        <v>223</v>
      </c>
      <c r="AL40" s="23">
        <v>0</v>
      </c>
      <c r="AM40" s="38" t="s">
        <v>223</v>
      </c>
      <c r="AN40" s="23">
        <v>0</v>
      </c>
      <c r="AO40" s="38" t="s">
        <v>223</v>
      </c>
      <c r="AP40" s="23">
        <v>0</v>
      </c>
      <c r="AQ40" s="38" t="s">
        <v>223</v>
      </c>
      <c r="AR40" s="39">
        <v>0</v>
      </c>
      <c r="AS40" s="38" t="s">
        <v>223</v>
      </c>
      <c r="AT40" s="26">
        <v>0</v>
      </c>
      <c r="AU40" s="38" t="s">
        <v>223</v>
      </c>
      <c r="AV40" s="26">
        <v>0</v>
      </c>
      <c r="AW40" s="38" t="s">
        <v>223</v>
      </c>
      <c r="AX40" s="28">
        <f>SUM(AV40,AT40,AR40,AP40,AN40,AL40,AJ40,AH40,AF40,AD40)</f>
        <v>0</v>
      </c>
      <c r="AY40" s="29">
        <f>AX40/AZ40</f>
        <v>0</v>
      </c>
      <c r="AZ40" s="28">
        <v>10</v>
      </c>
      <c r="BA40" s="30">
        <v>0</v>
      </c>
      <c r="BB40" s="58" t="s">
        <v>223</v>
      </c>
      <c r="BC40" s="30">
        <v>0</v>
      </c>
      <c r="BD40" s="58" t="s">
        <v>223</v>
      </c>
      <c r="BE40" s="30">
        <v>0</v>
      </c>
      <c r="BF40" s="58" t="s">
        <v>223</v>
      </c>
      <c r="BG40" s="30">
        <v>0</v>
      </c>
      <c r="BH40" s="58" t="s">
        <v>223</v>
      </c>
      <c r="BI40" s="30">
        <v>0</v>
      </c>
      <c r="BJ40" s="58" t="s">
        <v>223</v>
      </c>
      <c r="BK40" s="33">
        <f>SUM(BA40,BC40,BE40,BG40,BI40)</f>
        <v>0</v>
      </c>
      <c r="BL40" s="34">
        <f>BK40/BM40</f>
        <v>0</v>
      </c>
      <c r="BM40" s="33">
        <v>5</v>
      </c>
      <c r="BN40" s="35">
        <f>SUM(AA40,AX40,BK40)</f>
        <v>0</v>
      </c>
      <c r="BO40" s="35">
        <f>SUM(AC40,AZ40,BM40)</f>
        <v>27</v>
      </c>
      <c r="BP40" s="36">
        <f>BN40/BO40</f>
        <v>0</v>
      </c>
    </row>
    <row r="41" spans="1:68" ht="15" customHeight="1" x14ac:dyDescent="0.25">
      <c r="A41" s="11" t="s">
        <v>224</v>
      </c>
      <c r="B41" s="12">
        <v>190128</v>
      </c>
      <c r="C41" s="13">
        <v>0</v>
      </c>
      <c r="D41" s="57" t="s">
        <v>225</v>
      </c>
      <c r="E41" s="14">
        <v>0</v>
      </c>
      <c r="F41" s="57" t="s">
        <v>225</v>
      </c>
      <c r="G41" s="14">
        <v>0</v>
      </c>
      <c r="H41" s="57" t="s">
        <v>225</v>
      </c>
      <c r="I41" s="14">
        <v>0</v>
      </c>
      <c r="J41" s="57" t="s">
        <v>225</v>
      </c>
      <c r="K41" s="14">
        <v>0</v>
      </c>
      <c r="L41" s="15" t="s">
        <v>225</v>
      </c>
      <c r="M41" s="14">
        <v>0</v>
      </c>
      <c r="N41" s="15" t="s">
        <v>225</v>
      </c>
      <c r="O41" s="14">
        <v>0</v>
      </c>
      <c r="P41" s="15" t="s">
        <v>225</v>
      </c>
      <c r="Q41" s="14">
        <v>0</v>
      </c>
      <c r="R41" s="15" t="s">
        <v>225</v>
      </c>
      <c r="S41" s="14">
        <v>0</v>
      </c>
      <c r="T41" s="15" t="s">
        <v>225</v>
      </c>
      <c r="U41" s="14">
        <v>0</v>
      </c>
      <c r="V41" s="15" t="s">
        <v>225</v>
      </c>
      <c r="W41" s="14">
        <v>0</v>
      </c>
      <c r="X41" s="15" t="s">
        <v>225</v>
      </c>
      <c r="Y41" s="19">
        <v>0</v>
      </c>
      <c r="Z41" s="15" t="s">
        <v>225</v>
      </c>
      <c r="AA41" s="21">
        <f>SUM(Y41,W41,U41,S41,Q41,O41,M41,K41,I41,G41,E41,C41)</f>
        <v>0</v>
      </c>
      <c r="AB41" s="22">
        <f>AA41/AC41</f>
        <v>0</v>
      </c>
      <c r="AC41" s="21">
        <v>12</v>
      </c>
      <c r="AD41" s="23">
        <v>0</v>
      </c>
      <c r="AE41" s="38" t="s">
        <v>225</v>
      </c>
      <c r="AF41" s="23">
        <v>0</v>
      </c>
      <c r="AG41" s="38" t="s">
        <v>225</v>
      </c>
      <c r="AH41" s="23">
        <v>0</v>
      </c>
      <c r="AI41" s="38" t="s">
        <v>225</v>
      </c>
      <c r="AJ41" s="23">
        <v>0</v>
      </c>
      <c r="AK41" s="38" t="s">
        <v>225</v>
      </c>
      <c r="AL41" s="23">
        <v>0</v>
      </c>
      <c r="AM41" s="38" t="s">
        <v>225</v>
      </c>
      <c r="AN41" s="23">
        <v>0</v>
      </c>
      <c r="AO41" s="38" t="s">
        <v>225</v>
      </c>
      <c r="AP41" s="23">
        <v>0</v>
      </c>
      <c r="AQ41" s="38" t="s">
        <v>225</v>
      </c>
      <c r="AR41" s="23">
        <v>0</v>
      </c>
      <c r="AS41" s="38" t="s">
        <v>225</v>
      </c>
      <c r="AT41" s="23">
        <v>0</v>
      </c>
      <c r="AU41" s="38" t="s">
        <v>225</v>
      </c>
      <c r="AV41" s="26">
        <v>0</v>
      </c>
      <c r="AW41" s="38" t="s">
        <v>225</v>
      </c>
      <c r="AX41" s="28">
        <f>SUM(AV41,AT41,AR41,AP41,AN41,AL41,AJ41,AH41,AF41,AD41)</f>
        <v>0</v>
      </c>
      <c r="AY41" s="29">
        <f>AX41/AZ41</f>
        <v>0</v>
      </c>
      <c r="AZ41" s="28">
        <v>10</v>
      </c>
      <c r="BA41" s="30">
        <v>0</v>
      </c>
      <c r="BB41" s="58" t="s">
        <v>225</v>
      </c>
      <c r="BC41" s="30">
        <v>0</v>
      </c>
      <c r="BD41" s="58" t="s">
        <v>225</v>
      </c>
      <c r="BE41" s="30">
        <v>0</v>
      </c>
      <c r="BF41" s="58" t="s">
        <v>225</v>
      </c>
      <c r="BG41" s="30">
        <v>0</v>
      </c>
      <c r="BH41" s="58" t="s">
        <v>225</v>
      </c>
      <c r="BI41" s="30">
        <v>0</v>
      </c>
      <c r="BJ41" s="58" t="s">
        <v>225</v>
      </c>
      <c r="BK41" s="33">
        <f>SUM(BA41,BC41,BE41,BG41,BI41)</f>
        <v>0</v>
      </c>
      <c r="BL41" s="34">
        <f>BK41/BM41</f>
        <v>0</v>
      </c>
      <c r="BM41" s="33">
        <v>5</v>
      </c>
      <c r="BN41" s="35">
        <f>SUM(AA41,AX41,BK41)</f>
        <v>0</v>
      </c>
      <c r="BO41" s="35">
        <f>SUM(AC41,AZ41,BM41)</f>
        <v>27</v>
      </c>
      <c r="BP41" s="36">
        <f>BN41/BO41</f>
        <v>0</v>
      </c>
    </row>
  </sheetData>
  <autoFilter ref="A1:BP41" xr:uid="{00000000-0009-0000-0000-000000000000}">
    <sortState xmlns:xlrd2="http://schemas.microsoft.com/office/spreadsheetml/2017/richdata2" ref="A2:BP41">
      <sortCondition descending="1" ref="BP1:BP41"/>
    </sortState>
  </autoFilter>
  <hyperlinks>
    <hyperlink ref="N10" r:id="rId1" xr:uid="{6970AB8D-9B30-4588-A25C-FAA7E9874713}"/>
    <hyperlink ref="T10" r:id="rId2" xr:uid="{B2DE455E-BD53-4D57-9E38-E05E84824DF8}"/>
    <hyperlink ref="X10" r:id="rId3" xr:uid="{66EB2984-D0FE-4472-9B40-C5144879BBB2}"/>
    <hyperlink ref="Z10" r:id="rId4" xr:uid="{F8ABEEE0-DE89-469C-95A4-B9C6E2E477F0}"/>
    <hyperlink ref="V10" r:id="rId5" xr:uid="{7513523D-16E8-46AB-8272-039E865BBA59}"/>
    <hyperlink ref="AK10" r:id="rId6" xr:uid="{86CF87EA-258D-4A13-9E15-06651BBEE16E}"/>
    <hyperlink ref="AW10" r:id="rId7" xr:uid="{793797DB-0FF2-4C56-8B94-C0E2ABB1C887}"/>
    <hyperlink ref="BJ27" r:id="rId8" xr:uid="{91F303BE-C020-4E1A-84CA-CEDC44F7A176}"/>
    <hyperlink ref="Z23" r:id="rId9" xr:uid="{6BD241ED-0ADD-43D9-B6F9-79C5D7CCAD3B}"/>
    <hyperlink ref="AE23" r:id="rId10" xr:uid="{2EAD5D56-5B87-4829-BC5B-8CD0BAD10796}"/>
    <hyperlink ref="D7" r:id="rId11" xr:uid="{61117760-B003-4419-9D3D-718DDFCDBA2C}"/>
    <hyperlink ref="F7" r:id="rId12" xr:uid="{9636C32C-6A06-4DC9-B64A-803470CE465D}"/>
    <hyperlink ref="H7" r:id="rId13" xr:uid="{D998490A-68BC-47B0-B43E-3DF09963B690}"/>
    <hyperlink ref="L7" r:id="rId14" xr:uid="{B1C0FA8E-E673-4641-A424-6B2C1A099F7F}"/>
    <hyperlink ref="N7" r:id="rId15" xr:uid="{6A7FC78D-C222-4802-AD6E-C7A3DD5A6A70}"/>
    <hyperlink ref="P7" r:id="rId16" xr:uid="{F2FE5AE3-838F-46E8-8846-64ACE1CB34C5}"/>
    <hyperlink ref="R7" r:id="rId17" xr:uid="{E7B1982A-E743-43D0-A9DD-2C157FF46387}"/>
    <hyperlink ref="T7" r:id="rId18" xr:uid="{86261959-64CC-4E5F-B750-DDB6B4D40792}"/>
    <hyperlink ref="V7" r:id="rId19" xr:uid="{A6498C25-BAA7-4346-A536-4EB06E8FC3C4}"/>
    <hyperlink ref="X7" r:id="rId20" xr:uid="{41C1B1AF-5FBB-4468-87F4-F995B06EDFA1}"/>
    <hyperlink ref="AO7" r:id="rId21" xr:uid="{89864682-6BE5-4988-B22E-92EF1FA10716}"/>
    <hyperlink ref="AW7" r:id="rId22" xr:uid="{BF6F7F56-A747-4D16-972F-A74908751B6B}"/>
    <hyperlink ref="BF4" r:id="rId23" display="https://tele2.lt/privatiems/apie-tele2/apie-tele2 " xr:uid="{23C2A718-C7D3-4D8F-8287-752775A7E35E}"/>
    <hyperlink ref="BD4" r:id="rId24" display="https://tele2.lt/privatiems/apie-tele2/apie-tele2 " xr:uid="{89DE91B5-D96B-4F7D-8AA4-D2372B0D96F2}"/>
    <hyperlink ref="BB6" r:id="rId25" xr:uid="{3F343BAB-5498-4C2B-9AAF-F07C718FFBBF}"/>
  </hyperlinks>
  <pageMargins left="0.7" right="0.7" top="0.75" bottom="0.75" header="0.3" footer="0.3"/>
  <pageSetup paperSize="9" orientation="portrait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Galutinis vertinimas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Ruta</dc:creator>
  <cp:lastModifiedBy>Ruta</cp:lastModifiedBy>
  <dcterms:created xsi:type="dcterms:W3CDTF">2019-10-08T07:56:50Z</dcterms:created>
  <dcterms:modified xsi:type="dcterms:W3CDTF">2019-10-08T08:52:14Z</dcterms:modified>
</cp:coreProperties>
</file>